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<sst xmlns="http://schemas.openxmlformats.org/spreadsheetml/2006/main" count="419" uniqueCount="395">
  <si>
    <t>Участковые избирательные комиссии избирательных участков №№920-976
по выборам депутатов Государственной Думы Федерального Собрания Российской Федерации пятого созыва
2 декабря 2007 год</t>
  </si>
  <si>
    <t>№№ п/п</t>
  </si>
  <si>
    <t>Наименование участка</t>
  </si>
  <si>
    <t>Адрес</t>
  </si>
  <si>
    <t>Количественный состав</t>
  </si>
  <si>
    <t>Председатель комиссии</t>
  </si>
  <si>
    <t>№№ избирательного учатска</t>
  </si>
  <si>
    <t>Количественный состав УИК</t>
  </si>
  <si>
    <t>Количество избирателей</t>
  </si>
  <si>
    <t>Выдача избирательных бюллетеней</t>
  </si>
  <si>
    <t>Разница</t>
  </si>
  <si>
    <t>выдача открепительных удостоверений</t>
  </si>
  <si>
    <t>Номера открепительных удостоверений</t>
  </si>
  <si>
    <t>Кабины для голосования</t>
  </si>
  <si>
    <t>Стационарные урны для голосования</t>
  </si>
  <si>
    <t>Переносные ящики для голосования</t>
  </si>
  <si>
    <t>Флаги (комплект)</t>
  </si>
  <si>
    <t>Вывестка</t>
  </si>
  <si>
    <t>Автомобиль</t>
  </si>
  <si>
    <t>Выбыло из списка</t>
  </si>
  <si>
    <t>Прибыло в списки</t>
  </si>
  <si>
    <t>Выдано открепительных</t>
  </si>
  <si>
    <t>Впервые голосующие</t>
  </si>
  <si>
    <t>Вурман-Сюктерское</t>
  </si>
  <si>
    <t>Мало-Сундырский</t>
  </si>
  <si>
    <t>д.  Малый Сундырь, ул.Становая, д.1а,  школа</t>
  </si>
  <si>
    <t>54-2-36</t>
  </si>
  <si>
    <t>Кудряшова Зинаида Петровна</t>
  </si>
  <si>
    <t>Салабайкасинский</t>
  </si>
  <si>
    <t>д. Салабайкасы, ул.Медицинская, д.1а,  школа</t>
  </si>
  <si>
    <t>54-2-63</t>
  </si>
  <si>
    <t>Моисеев Анатолий Леонидович</t>
  </si>
  <si>
    <t>о200вн21rus</t>
  </si>
  <si>
    <t>ИЖ 2125</t>
  </si>
  <si>
    <t>Моисеев Анатолий Леон.</t>
  </si>
  <si>
    <t>Волжский</t>
  </si>
  <si>
    <t>д. Вурманкасы, ул. Приволжская, д.12а, магазин</t>
  </si>
  <si>
    <t>54-3-10</t>
  </si>
  <si>
    <t>Кальматкин Юрий Николаевич</t>
  </si>
  <si>
    <t>н782вм21rus</t>
  </si>
  <si>
    <t>ВАЗ 2106</t>
  </si>
  <si>
    <t>Кальматкин Ю.Н.</t>
  </si>
  <si>
    <t>Сюктерский</t>
  </si>
  <si>
    <t xml:space="preserve">п. Сюктерка, ул.Главная, д.4, школа, </t>
  </si>
  <si>
    <t>54-2-73</t>
  </si>
  <si>
    <t>Кудрявцева Мария Ивановна</t>
  </si>
  <si>
    <t>к900вм21rus</t>
  </si>
  <si>
    <t>ВАЗ 21102</t>
  </si>
  <si>
    <t>Васильев Вячеслав Петрович</t>
  </si>
  <si>
    <t>Вурман-Сюктерский</t>
  </si>
  <si>
    <t>с. Хыркасы, ул.Ресторанная, д.6, школа,</t>
  </si>
  <si>
    <t>54-2-64</t>
  </si>
  <si>
    <t>Афандерова Елена Юрьевна</t>
  </si>
  <si>
    <t xml:space="preserve"> - </t>
  </si>
  <si>
    <t>х552вк21rus</t>
  </si>
  <si>
    <t>УАЗ 31514</t>
  </si>
  <si>
    <t>Кодыбайкин Владимир Алексеевич</t>
  </si>
  <si>
    <t>Синьял-Покровское</t>
  </si>
  <si>
    <t>Селиванкинский</t>
  </si>
  <si>
    <t xml:space="preserve">д. Селиванкино, ул.Школьная, д.1/1, клуб, </t>
  </si>
  <si>
    <t>29-5-22</t>
  </si>
  <si>
    <t>Ефремова Валентина Ильинична</t>
  </si>
  <si>
    <t>н561ве21rus</t>
  </si>
  <si>
    <t>AUDI 80</t>
  </si>
  <si>
    <t>Степанов Юрий Андреевич</t>
  </si>
  <si>
    <t>Синьял-Покровский</t>
  </si>
  <si>
    <t xml:space="preserve">д. Пархикасы, ул.Садовая, д.1, сельский дом культуры, </t>
  </si>
  <si>
    <t>29-5-20</t>
  </si>
  <si>
    <t>Анисимова Роза Анисимовна</t>
  </si>
  <si>
    <t>у904вв21rus</t>
  </si>
  <si>
    <t>Емельянов Григорий Вениаминович</t>
  </si>
  <si>
    <t>Ишакское</t>
  </si>
  <si>
    <t>Анаткас-Маргинский</t>
  </si>
  <si>
    <t xml:space="preserve">д. Анаткас-Марги, ул.Советская, д.41, ЦСДК, </t>
  </si>
  <si>
    <t>51-3-30</t>
  </si>
  <si>
    <t>Гаврилова Людмила Сильвестровна</t>
  </si>
  <si>
    <t>у954вв21rus</t>
  </si>
  <si>
    <t>УАЗ</t>
  </si>
  <si>
    <t>Матвеев Сергей Вар.</t>
  </si>
  <si>
    <t>Ишакский</t>
  </si>
  <si>
    <t xml:space="preserve">с. Ишаки, ул.Ясельная, д.6,  детский сад, </t>
  </si>
  <si>
    <t>51-2-24,
51-3-46</t>
  </si>
  <si>
    <t>Никифоров Василий Геннадьевич</t>
  </si>
  <si>
    <t>х023ао21rus</t>
  </si>
  <si>
    <t>Антипов Александр Вячеславович</t>
  </si>
  <si>
    <t>Янышское</t>
  </si>
  <si>
    <t>Мамышский</t>
  </si>
  <si>
    <t>д. Большие Мамыши, ул.Школьная, д.1,  школа,</t>
  </si>
  <si>
    <t>59-2-29</t>
  </si>
  <si>
    <t>Бычкова Валентина Николаевна</t>
  </si>
  <si>
    <t>т486вт21rus</t>
  </si>
  <si>
    <t>УАЗ 396-20</t>
  </si>
  <si>
    <t>Морозов Андрей Геннадьевич</t>
  </si>
  <si>
    <t>Янышский</t>
  </si>
  <si>
    <t xml:space="preserve">д. Яныши, ул.Центральная, д.16, центральный сельский дом культуры, </t>
  </si>
  <si>
    <t>59-2-74</t>
  </si>
  <si>
    <t>Иванова Людмила Ивановна</t>
  </si>
  <si>
    <t>вс3942</t>
  </si>
  <si>
    <t>ВАЗ 2123</t>
  </si>
  <si>
    <t>Белов Апполон Николаевич</t>
  </si>
  <si>
    <t>Чиршкасинское</t>
  </si>
  <si>
    <t>Туруновский</t>
  </si>
  <si>
    <t xml:space="preserve">д. Вурманкас-Туруново, ул.Водопроводная, д.63, школа, </t>
  </si>
  <si>
    <t>58-2-48</t>
  </si>
  <si>
    <t>Владимиров Николай Порфирьевич</t>
  </si>
  <si>
    <t>в530ве21rus</t>
  </si>
  <si>
    <t>ВАЗ 21099</t>
  </si>
  <si>
    <t>Игнатьев Юрий Куприянович</t>
  </si>
  <si>
    <t>Эндимиркасинский</t>
  </si>
  <si>
    <t xml:space="preserve">д. Эндимиркасы, ул.Октябрьская, д.16,  фельдшерско – акушерский пункт, </t>
  </si>
  <si>
    <t>58-2-37</t>
  </si>
  <si>
    <t>Корытников Андрей Вольевич</t>
  </si>
  <si>
    <t>Хыймалакасинский</t>
  </si>
  <si>
    <t xml:space="preserve">д. Чиршкасы, пер.Школьный, д.8,  сельский дом культуры, </t>
  </si>
  <si>
    <t>45-2-17</t>
  </si>
  <si>
    <t>Родионова Нина Ивановна</t>
  </si>
  <si>
    <t>с898ао21rus</t>
  </si>
  <si>
    <t>УАЗ 469</t>
  </si>
  <si>
    <t>Родионов Виталий Макарович</t>
  </si>
  <si>
    <t>Шоркасинский</t>
  </si>
  <si>
    <t>д. Шоркасы, ул.Солнечная, д.30, бывшая школа,</t>
  </si>
  <si>
    <t>45-2-20</t>
  </si>
  <si>
    <t>Пучкова Галина Александровна</t>
  </si>
  <si>
    <t>е553во21rus</t>
  </si>
  <si>
    <t>Пучков Евгений Валерьевич</t>
  </si>
  <si>
    <t>Ишлейское</t>
  </si>
  <si>
    <t>Ишлейский</t>
  </si>
  <si>
    <t>с. Ишлеи, ул.Советская, д.52,  дом творчества,</t>
  </si>
  <si>
    <t>31-1-22</t>
  </si>
  <si>
    <t>Головина Галина Петровна</t>
  </si>
  <si>
    <t>Новый</t>
  </si>
  <si>
    <t xml:space="preserve">с. Ишлеи, ул.Советская, д.58, школа, </t>
  </si>
  <si>
    <t>31-2-48</t>
  </si>
  <si>
    <t>Иванов Альберт Александрович</t>
  </si>
  <si>
    <t>х885вт21rus</t>
  </si>
  <si>
    <t>ГАЗ 3110</t>
  </si>
  <si>
    <t>Горнштейн В.В.</t>
  </si>
  <si>
    <t>Мускаринкасинский</t>
  </si>
  <si>
    <t>д. Мускаринкасы, ул.Речная, д.9,  сельский дом культуры,</t>
  </si>
  <si>
    <t>31-4-06</t>
  </si>
  <si>
    <t>Крылова Любовь Александровна</t>
  </si>
  <si>
    <t>Олгашинский</t>
  </si>
  <si>
    <t>Семенова Ольга Николаевна,
2-10-47</t>
  </si>
  <si>
    <t xml:space="preserve">д. Олгаши, ул.Лесная, д.3, сельский клуб, </t>
  </si>
  <si>
    <t>31-4-72</t>
  </si>
  <si>
    <t>Михайлова Валентина Семеновна</t>
  </si>
  <si>
    <t>а501аа</t>
  </si>
  <si>
    <t>Волков Владимир Алексеевич</t>
  </si>
  <si>
    <t>Чурачикский</t>
  </si>
  <si>
    <t xml:space="preserve">д. Корак-Чурачики, ул.Совхозная, д.3,  сельский дом культуры, </t>
  </si>
  <si>
    <t>31-5-63</t>
  </si>
  <si>
    <t>Шамбина Людмила Кирилловна</t>
  </si>
  <si>
    <t>е200вр21rus</t>
  </si>
  <si>
    <t>ВАЗ 21230</t>
  </si>
  <si>
    <t>Морозов Николай Васильевич</t>
  </si>
  <si>
    <t>Ядринкасинский</t>
  </si>
  <si>
    <t xml:space="preserve">д. Ядринкасы, ул.Садовая, д.24, клуб, </t>
  </si>
  <si>
    <t>31-4-51</t>
  </si>
  <si>
    <t>Васильева Вера Николаевна</t>
  </si>
  <si>
    <t>Кугесьское</t>
  </si>
  <si>
    <t>Центральный</t>
  </si>
  <si>
    <t>пос. Кугеси, ул.Шоссейная, д.17, районный дом культуры,</t>
  </si>
  <si>
    <t>2-13-82</t>
  </si>
  <si>
    <t>Гаврилов Александр Георгиевич</t>
  </si>
  <si>
    <t>т331во21rus</t>
  </si>
  <si>
    <t>ГАЗель</t>
  </si>
  <si>
    <t>Матросов Александр Иванович</t>
  </si>
  <si>
    <t>Школьный</t>
  </si>
  <si>
    <t xml:space="preserve">пос. Кугеси,   ул.Школьная, д.3, школа №1, </t>
  </si>
  <si>
    <t>2-15-55</t>
  </si>
  <si>
    <t>Михайлова Светлана Александровна</t>
  </si>
  <si>
    <t>т475вс21rus</t>
  </si>
  <si>
    <t>ВАЗ 2107-4</t>
  </si>
  <si>
    <t>Айзов Герман Николаевич</t>
  </si>
  <si>
    <t>Советский</t>
  </si>
  <si>
    <t xml:space="preserve">пос. Кугеси,  ул.Первомайская, д.13а, школа-лицей, </t>
  </si>
  <si>
    <t>2-24-57</t>
  </si>
  <si>
    <t>Ясонова Роза Николаевна</t>
  </si>
  <si>
    <t>р008ан21rus</t>
  </si>
  <si>
    <t>ГАЗ 3102</t>
  </si>
  <si>
    <t>Прагуськин Н.И.</t>
  </si>
  <si>
    <t>Первомайский</t>
  </si>
  <si>
    <t xml:space="preserve">пос. Кугеси,  ул.Первомайская, д.20, ГОУ НПО  «ПУ-27», </t>
  </si>
  <si>
    <t>2-18-48</t>
  </si>
  <si>
    <t>Павлова Алевтина Анатольевна</t>
  </si>
  <si>
    <t>?230??</t>
  </si>
  <si>
    <t>Ермолаев Николай Лаврентьевич</t>
  </si>
  <si>
    <t>Сарабакасинское</t>
  </si>
  <si>
    <t>Сарабакасинский</t>
  </si>
  <si>
    <t xml:space="preserve">д. Сятракасы, ул.Центральная, д.12,  школа, </t>
  </si>
  <si>
    <t>52-2-14</t>
  </si>
  <si>
    <t>Иванова Венера Ананьевна</t>
  </si>
  <si>
    <t>з252ва21rus</t>
  </si>
  <si>
    <t>ВАЗ11113</t>
  </si>
  <si>
    <t>Иванов Василий Васильевич</t>
  </si>
  <si>
    <t>Шоркинский</t>
  </si>
  <si>
    <t xml:space="preserve">д. Шоркино, ул.Ворошилова, д.9, фельдшерско-акушерский пункт, </t>
  </si>
  <si>
    <t>52-2-12</t>
  </si>
  <si>
    <t>Николаев Владимир Николаевич</t>
  </si>
  <si>
    <t>Кшаушское</t>
  </si>
  <si>
    <t>Курмышский</t>
  </si>
  <si>
    <t xml:space="preserve">д. Курмыши, ул.9-ой пятилетки, д.11, сельский дом культуры,  </t>
  </si>
  <si>
    <t>44-2-14</t>
  </si>
  <si>
    <t>Михайлова Альбина Леонидовна</t>
  </si>
  <si>
    <t>а832ас21rus</t>
  </si>
  <si>
    <t>УАЗ 31512</t>
  </si>
  <si>
    <t>Арсентьев Евгений Владимирович</t>
  </si>
  <si>
    <t>Янгильдинский</t>
  </si>
  <si>
    <t xml:space="preserve">с. Янгильдино, ул.Школьная, д.33, школа, </t>
  </si>
  <si>
    <t>44-2-00</t>
  </si>
  <si>
    <t>Самойлов Юрий Александрович</t>
  </si>
  <si>
    <t>Большекатрасьское</t>
  </si>
  <si>
    <t>Больше-Катрасьский</t>
  </si>
  <si>
    <t>Паймина Надежда Геннадьевна,
2-12-44</t>
  </si>
  <si>
    <t xml:space="preserve">д. Большие Катраси, ул.Молодежная, д.1а,  школа, </t>
  </si>
  <si>
    <t>29-6-13</t>
  </si>
  <si>
    <t>Райкова Татьяна Васильевна</t>
  </si>
  <si>
    <t>Малокарачуринский</t>
  </si>
  <si>
    <t xml:space="preserve">д. Малые Карачуры, ул. Заречная, д.2а, библиотека,  </t>
  </si>
  <si>
    <t>26-04-53</t>
  </si>
  <si>
    <t>Григорьева Марина Валерьевна</t>
  </si>
  <si>
    <t>а518вт21rus</t>
  </si>
  <si>
    <t>ВАЗ 21095</t>
  </si>
  <si>
    <t>Яковлев Виталий Михайлович</t>
  </si>
  <si>
    <t>Яушский</t>
  </si>
  <si>
    <t xml:space="preserve">д. Яуши, ул.Ленина, д.56,  школа, </t>
  </si>
  <si>
    <t>29-6-02</t>
  </si>
  <si>
    <t>Петрова Надежда Петровна</t>
  </si>
  <si>
    <t>у199ат21rus</t>
  </si>
  <si>
    <t>WV-Golf-2</t>
  </si>
  <si>
    <t>Щербаков А.А.</t>
  </si>
  <si>
    <t>Абашевское</t>
  </si>
  <si>
    <t>Абашевский</t>
  </si>
  <si>
    <t xml:space="preserve">с. Абашево, ул.Верхняя, д.35, клуб-музей, </t>
  </si>
  <si>
    <t>43-2-39</t>
  </si>
  <si>
    <t>Ерлакова Тамара Георгиевна</t>
  </si>
  <si>
    <t>Байсубаковский</t>
  </si>
  <si>
    <t xml:space="preserve">д. Байсубаково, ул.Родниковая, д.32а,  магазин, </t>
  </si>
  <si>
    <t>43-2-52</t>
  </si>
  <si>
    <t>Тимофеева Марина Михайловна</t>
  </si>
  <si>
    <t>в725нн21rus</t>
  </si>
  <si>
    <t>Порфирьев Андрей Михайлович</t>
  </si>
  <si>
    <t>Клычевский</t>
  </si>
  <si>
    <t xml:space="preserve">д. Клычево, ул.Школьная, д.15а,  клуб, </t>
  </si>
  <si>
    <t>43-2-29</t>
  </si>
  <si>
    <t>Павлов Алексей Ревович</t>
  </si>
  <si>
    <t>а426во21rus</t>
  </si>
  <si>
    <t>Иванов Александр Николаевич</t>
  </si>
  <si>
    <t>Сирмапосинское</t>
  </si>
  <si>
    <t>Икковский</t>
  </si>
  <si>
    <t xml:space="preserve">с. Икково, ул.Школьная, д.2,  сельский дом культуры, </t>
  </si>
  <si>
    <t>46-2-43</t>
  </si>
  <si>
    <t>Григорьева Ирина Алексеевна</t>
  </si>
  <si>
    <t>с602ах21rus</t>
  </si>
  <si>
    <t>Григорьев Александр Геннадьевич</t>
  </si>
  <si>
    <t>Чиршкасинский</t>
  </si>
  <si>
    <t>д. Чиршкасы, ул.11-пятилетки, д.1, сельский дом культуры,</t>
  </si>
  <si>
    <t>2-11-82</t>
  </si>
  <si>
    <t>Максимова Галина Игнатьевна</t>
  </si>
  <si>
    <t>с852еа21rus</t>
  </si>
  <si>
    <t>Александров Николай Петрович</t>
  </si>
  <si>
    <t>Шинерпосинское</t>
  </si>
  <si>
    <t>Большекнязьтеняковский</t>
  </si>
  <si>
    <t xml:space="preserve">д. Большое Князь-Теняково, ул.Николаева, д.37, клуб, </t>
  </si>
  <si>
    <t>28-7-18</t>
  </si>
  <si>
    <t>Давыдов Геннадий Петрович</t>
  </si>
  <si>
    <t>о069вх21rus</t>
  </si>
  <si>
    <t>Павлов Евгений Иванович</t>
  </si>
  <si>
    <t>Ново-Тренькасинский</t>
  </si>
  <si>
    <t xml:space="preserve">д. Новые Тренькасы, ул.Молодежная, д.2,  школа,  </t>
  </si>
  <si>
    <t>29-1-55</t>
  </si>
  <si>
    <t>Степанов Владислав Васильевич</t>
  </si>
  <si>
    <t>с800ак21rus</t>
  </si>
  <si>
    <t>Пазухин Вячеслав</t>
  </si>
  <si>
    <t>Шинерпосинский</t>
  </si>
  <si>
    <t xml:space="preserve">д. Шинерпоси, ул.Школьная, д.2,  школа, </t>
  </si>
  <si>
    <t>28-7-54</t>
  </si>
  <si>
    <t>Леонтьева Венера Кирилловна</t>
  </si>
  <si>
    <t>с402вт21rus</t>
  </si>
  <si>
    <t>Софронов Анатолий А.</t>
  </si>
  <si>
    <t>Хыркасинский</t>
  </si>
  <si>
    <t xml:space="preserve">д. Хыркасы, ул.Молодежная, д.2а, сельский дом культуры, </t>
  </si>
  <si>
    <t>29-3-14</t>
  </si>
  <si>
    <t>Павлова Людмила Михайловна</t>
  </si>
  <si>
    <t>с417вч21rus</t>
  </si>
  <si>
    <t>Иванов Сергй Николаевич</t>
  </si>
  <si>
    <t>Чигирьский</t>
  </si>
  <si>
    <t xml:space="preserve">д. Большой Чигирь, ул.Школьная, д.33,  сельский клуб, </t>
  </si>
  <si>
    <t>29-3-64</t>
  </si>
  <si>
    <t>Петрова Елена Николаевна</t>
  </si>
  <si>
    <t>а198вн21rus</t>
  </si>
  <si>
    <t>ВАЗ 2121</t>
  </si>
  <si>
    <t>Александров Юрий Алек.</t>
  </si>
  <si>
    <t>Акулевское</t>
  </si>
  <si>
    <t>Акулевский</t>
  </si>
  <si>
    <t xml:space="preserve">с. Акулево, ул.Аптечная, д.3, фельдшерско-акушерский пункт, </t>
  </si>
  <si>
    <t>42-2-21</t>
  </si>
  <si>
    <t>Дмитриева Елена Васильевна</t>
  </si>
  <si>
    <t>е111вн21rus</t>
  </si>
  <si>
    <t>ГАЗ 31029</t>
  </si>
  <si>
    <t>Гаврилов Алексей Николаевич</t>
  </si>
  <si>
    <t>Шорчекасинский</t>
  </si>
  <si>
    <t xml:space="preserve">д. Шорчекасы, ул.Шоссейная, д.13, школа, </t>
  </si>
  <si>
    <t>42-2-85</t>
  </si>
  <si>
    <t>Ямбиртова Ангелина Степановна</t>
  </si>
  <si>
    <t>у922ва21rus</t>
  </si>
  <si>
    <t>WV transporter</t>
  </si>
  <si>
    <t>Павлов Александр Владимирович</t>
  </si>
  <si>
    <t>Атлашевское</t>
  </si>
  <si>
    <t>Атлашевский</t>
  </si>
  <si>
    <t xml:space="preserve">пос. Новое Атлашево, ул.Набережная, д.1, контора СХК «Атлашевский», </t>
  </si>
  <si>
    <t>35-4-33</t>
  </si>
  <si>
    <t>Павлова Александра Алексеевна</t>
  </si>
  <si>
    <t>у527уу21rus</t>
  </si>
  <si>
    <t>WV passat</t>
  </si>
  <si>
    <t>Павлов Дмитрий Валерьевич</t>
  </si>
  <si>
    <t>Магазьский</t>
  </si>
  <si>
    <t xml:space="preserve">пос. Новое Атлашево,ул. 70 лет Октября, д. 1, участковая больница, </t>
  </si>
  <si>
    <t>35-2-47</t>
  </si>
  <si>
    <t>Петрушкина Любовь Пантелеевна</t>
  </si>
  <si>
    <t>в308вх21rus</t>
  </si>
  <si>
    <t>Алексеев Эдуард Валерьевич</t>
  </si>
  <si>
    <t>Новоатлашевский</t>
  </si>
  <si>
    <t xml:space="preserve">пос. Новое Атлашево, пер.Кудряшова, д.5, школа, </t>
  </si>
  <si>
    <t>35-2-16</t>
  </si>
  <si>
    <t>Грацилева Надежда Григорьевна</t>
  </si>
  <si>
    <t>о996вх21rus</t>
  </si>
  <si>
    <t>Кириллов Александр Петрович</t>
  </si>
  <si>
    <t>Толиковский</t>
  </si>
  <si>
    <t xml:space="preserve">д. Толиково, ул.Большая, д.26а, бывшее здание сельской администрации, </t>
  </si>
  <si>
    <t>35-1-54</t>
  </si>
  <si>
    <t>Колпакова Светлана Георгиевна</t>
  </si>
  <si>
    <t>в700вн21rus</t>
  </si>
  <si>
    <t>AUDI</t>
  </si>
  <si>
    <t>Колпаков Станислав Васильевич</t>
  </si>
  <si>
    <t>Лапсарское</t>
  </si>
  <si>
    <t>Вурманкасинский</t>
  </si>
  <si>
    <t>Викторов Виктор Никонович,
2-48-31</t>
  </si>
  <si>
    <t xml:space="preserve">д. Вурманкасы, ул.2-ая Садовая, д.23а,  СДК, </t>
  </si>
  <si>
    <t>26-66-79</t>
  </si>
  <si>
    <t>Васильева Лариса Владимировна</t>
  </si>
  <si>
    <t>Карачуринский</t>
  </si>
  <si>
    <t>д. Большие Карачуры, ул.Школьная, д.35, школа,</t>
  </si>
  <si>
    <t>2-16-55</t>
  </si>
  <si>
    <t>Алексеева Галина Валерьяновна</t>
  </si>
  <si>
    <t>Ойкасинский</t>
  </si>
  <si>
    <t xml:space="preserve">д. Ойкасы, ул.Октябрьская, д.40, СДК, </t>
  </si>
  <si>
    <t>2-13-64</t>
  </si>
  <si>
    <t>Михайлова Галина Алексеевна</t>
  </si>
  <si>
    <t>е428ан21rus</t>
  </si>
  <si>
    <t>ВАЗ 2107</t>
  </si>
  <si>
    <t>Сятракасинский</t>
  </si>
  <si>
    <t xml:space="preserve">д. Сятракасы, ул.Школьная, д.9а, школа, </t>
  </si>
  <si>
    <t>2-14-07</t>
  </si>
  <si>
    <t>Козякова Людмила Георгиевна</t>
  </si>
  <si>
    <t>Синьяльское</t>
  </si>
  <si>
    <t>Альгешевский</t>
  </si>
  <si>
    <t xml:space="preserve">с. Альгешево, ул.Пионерская, д.2, школа, </t>
  </si>
  <si>
    <t>57-2-20</t>
  </si>
  <si>
    <t>Александров Леонид Алексеевич</t>
  </si>
  <si>
    <t>м260вк21rus</t>
  </si>
  <si>
    <t xml:space="preserve">ВАЗ </t>
  </si>
  <si>
    <t>Яковлев Эдуард Яковлевич</t>
  </si>
  <si>
    <t>Ильбешский</t>
  </si>
  <si>
    <t xml:space="preserve">д. Ильбеши, ул.Школьная, д.22, школа, </t>
  </si>
  <si>
    <t>57-2-01</t>
  </si>
  <si>
    <t>Петрова Татьяна Валериановна</t>
  </si>
  <si>
    <t>о005ах21rus</t>
  </si>
  <si>
    <t>ВАЗ 21213</t>
  </si>
  <si>
    <t>Захаров Викентий Михайлович</t>
  </si>
  <si>
    <t>Синьяльский</t>
  </si>
  <si>
    <t xml:space="preserve">с. Синьялы, ул.Центральная, д.32, сельский дом культуры, </t>
  </si>
  <si>
    <t>57-2-23</t>
  </si>
  <si>
    <t>Захаров Александр Геннадьевич</t>
  </si>
  <si>
    <t>н110ае21rus</t>
  </si>
  <si>
    <t>Григорьев Михаил Григорьевич</t>
  </si>
  <si>
    <t>Чемуршинский</t>
  </si>
  <si>
    <t xml:space="preserve">с. Чемурша, ул.Магазинная, д.62а,  школа,  </t>
  </si>
  <si>
    <t>57-3-33</t>
  </si>
  <si>
    <t>Васильев Виктор Иванович</t>
  </si>
  <si>
    <t>Яндовский</t>
  </si>
  <si>
    <t xml:space="preserve">д. Яндово, ул.Магазинная, д.33а,  клуб, </t>
  </si>
  <si>
    <t>57-3-30</t>
  </si>
  <si>
    <t>Клещева Галина Германовна</t>
  </si>
  <si>
    <t>е809еа21rus</t>
  </si>
  <si>
    <t>Васильев Григорий Васильевич</t>
  </si>
  <si>
    <t>ИТОГО</t>
  </si>
  <si>
    <t>резерв</t>
  </si>
  <si>
    <t>Александрова Светлана Михайловна,
2-12-49</t>
  </si>
  <si>
    <t>Сельское поселение</t>
  </si>
  <si>
    <t>Телефон</t>
  </si>
  <si>
    <t>Член территориальной избирательной комиссии, закрепленный за участками</t>
  </si>
  <si>
    <t>Виноградов Валерий Фадеевич,
2-24-99</t>
  </si>
  <si>
    <t>Блинов Анатолий Викентьевич,
2-33-38</t>
  </si>
  <si>
    <t>Количество избирателей в списке избирателей на момент закрытия списка - 1 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</si>
</sst>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textRotation="90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7"/>
  <sheetViews>
    <sheetView tabSelected="1" view="pageBreakPreview" zoomScale="76" zoomScaleSheetLayoutView="76" workbookViewId="0" topLeftCell="C1">
      <selection activeCell="G67" sqref="G67"/>
    </sheetView>
  </sheetViews>
  <sheetFormatPr defaultColWidth="9.00390625" defaultRowHeight="12.75"/>
  <cols>
    <col min="1" max="1" width="5.625" style="2" customWidth="1"/>
    <col min="2" max="2" width="8.125" style="34" customWidth="1"/>
    <col min="3" max="3" width="34.25390625" style="35" customWidth="1"/>
    <col min="4" max="4" width="9.125" style="35" customWidth="1"/>
    <col min="5" max="5" width="21.25390625" style="35" customWidth="1"/>
    <col min="6" max="6" width="42.25390625" style="36" customWidth="1"/>
    <col min="7" max="7" width="12.25390625" style="36" customWidth="1"/>
    <col min="8" max="8" width="14.625" style="36" hidden="1" customWidth="1"/>
    <col min="9" max="9" width="31.125" style="36" customWidth="1"/>
    <col min="10" max="11" width="9.625" style="1" customWidth="1"/>
    <col min="12" max="13" width="10.625" style="2" hidden="1" customWidth="1"/>
    <col min="14" max="16" width="10.625" style="1" hidden="1" customWidth="1"/>
    <col min="17" max="17" width="10.75390625" style="1" hidden="1" customWidth="1"/>
    <col min="18" max="18" width="10.75390625" style="3" hidden="1" customWidth="1"/>
    <col min="19" max="21" width="10.75390625" style="1" hidden="1" customWidth="1"/>
    <col min="22" max="23" width="10.75390625" style="2" hidden="1" customWidth="1"/>
    <col min="24" max="24" width="11.00390625" style="2" hidden="1" customWidth="1"/>
    <col min="25" max="26" width="10.75390625" style="2" hidden="1" customWidth="1"/>
    <col min="27" max="27" width="16.375" style="2" hidden="1" customWidth="1"/>
    <col min="28" max="28" width="14.75390625" style="2" hidden="1" customWidth="1"/>
    <col min="29" max="29" width="27.375" style="4" hidden="1" customWidth="1"/>
    <col min="30" max="30" width="27.25390625" style="4" hidden="1" customWidth="1"/>
    <col min="31" max="31" width="15.875" style="4" hidden="1" customWidth="1"/>
    <col min="32" max="32" width="15.25390625" style="4" hidden="1" customWidth="1"/>
    <col min="33" max="33" width="15.625" style="4" hidden="1" customWidth="1"/>
    <col min="34" max="34" width="12.125" style="2" hidden="1" customWidth="1"/>
    <col min="35" max="36" width="10.75390625" style="2" hidden="1" customWidth="1"/>
    <col min="37" max="16384" width="9.125" style="5" customWidth="1"/>
  </cols>
  <sheetData>
    <row r="1" spans="1:11" ht="48" customHeight="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36" ht="244.5" thickTop="1">
      <c r="A2" s="43" t="s">
        <v>1</v>
      </c>
      <c r="B2" s="44" t="s">
        <v>389</v>
      </c>
      <c r="C2" s="45" t="s">
        <v>2</v>
      </c>
      <c r="D2" s="44" t="s">
        <v>7</v>
      </c>
      <c r="E2" s="45" t="s">
        <v>391</v>
      </c>
      <c r="F2" s="45" t="s">
        <v>3</v>
      </c>
      <c r="G2" s="45" t="s">
        <v>390</v>
      </c>
      <c r="H2" s="45" t="s">
        <v>4</v>
      </c>
      <c r="I2" s="45" t="s">
        <v>5</v>
      </c>
      <c r="J2" s="44" t="s">
        <v>6</v>
      </c>
      <c r="K2" s="46" t="s">
        <v>394</v>
      </c>
      <c r="L2" s="55" t="s">
        <v>8</v>
      </c>
      <c r="M2" s="56"/>
      <c r="N2" s="56"/>
      <c r="O2" s="6"/>
      <c r="P2" s="6"/>
      <c r="Q2" s="6" t="s">
        <v>9</v>
      </c>
      <c r="R2" s="8" t="s">
        <v>10</v>
      </c>
      <c r="S2" s="6" t="s">
        <v>11</v>
      </c>
      <c r="T2" s="56" t="s">
        <v>12</v>
      </c>
      <c r="U2" s="56"/>
      <c r="V2" s="9" t="s">
        <v>13</v>
      </c>
      <c r="W2" s="9" t="s">
        <v>14</v>
      </c>
      <c r="X2" s="10" t="s">
        <v>15</v>
      </c>
      <c r="Y2" s="9" t="s">
        <v>16</v>
      </c>
      <c r="Z2" s="9" t="s">
        <v>17</v>
      </c>
      <c r="AA2" s="57" t="s">
        <v>18</v>
      </c>
      <c r="AB2" s="58"/>
      <c r="AC2" s="58"/>
      <c r="AD2" s="59"/>
      <c r="AE2" s="11" t="s">
        <v>19</v>
      </c>
      <c r="AF2" s="11" t="s">
        <v>20</v>
      </c>
      <c r="AG2" s="11" t="s">
        <v>21</v>
      </c>
      <c r="AH2" s="12" t="s">
        <v>22</v>
      </c>
      <c r="AI2" s="13"/>
      <c r="AJ2" s="13"/>
    </row>
    <row r="3" spans="1:37" ht="30" customHeight="1">
      <c r="A3" s="47">
        <v>1</v>
      </c>
      <c r="B3" s="61" t="s">
        <v>23</v>
      </c>
      <c r="C3" s="39" t="s">
        <v>24</v>
      </c>
      <c r="D3" s="40">
        <v>7</v>
      </c>
      <c r="E3" s="63" t="s">
        <v>392</v>
      </c>
      <c r="F3" s="41" t="s">
        <v>25</v>
      </c>
      <c r="G3" s="42" t="s">
        <v>26</v>
      </c>
      <c r="H3" s="40">
        <v>7</v>
      </c>
      <c r="I3" s="40" t="s">
        <v>27</v>
      </c>
      <c r="J3" s="7">
        <v>920</v>
      </c>
      <c r="K3" s="69">
        <v>860</v>
      </c>
      <c r="L3" s="37">
        <v>950</v>
      </c>
      <c r="M3" s="15">
        <v>946</v>
      </c>
      <c r="N3" s="20">
        <v>959</v>
      </c>
      <c r="O3" s="20">
        <v>959</v>
      </c>
      <c r="P3" s="20"/>
      <c r="Q3" s="20">
        <v>950</v>
      </c>
      <c r="R3" s="21">
        <f>N3-L3</f>
        <v>9</v>
      </c>
      <c r="S3" s="20">
        <v>65</v>
      </c>
      <c r="T3" s="20" t="e">
        <f>#REF!+1</f>
        <v>#REF!</v>
      </c>
      <c r="U3" s="20" t="e">
        <f>T3+S3-1</f>
        <v>#REF!</v>
      </c>
      <c r="V3" s="16"/>
      <c r="W3" s="16"/>
      <c r="X3" s="16"/>
      <c r="Y3" s="16"/>
      <c r="Z3" s="16"/>
      <c r="AA3" s="16"/>
      <c r="AB3" s="16"/>
      <c r="AC3" s="22"/>
      <c r="AD3" s="23"/>
      <c r="AE3" s="23"/>
      <c r="AF3" s="23"/>
      <c r="AG3" s="23"/>
      <c r="AH3" s="24"/>
      <c r="AI3" s="65">
        <f>SUM(AH3:AH7)</f>
        <v>20</v>
      </c>
      <c r="AJ3" s="65">
        <f>SUM(AI3:AI7)</f>
        <v>20</v>
      </c>
      <c r="AK3" s="69"/>
    </row>
    <row r="4" spans="1:37" ht="30" customHeight="1">
      <c r="A4" s="48">
        <v>2</v>
      </c>
      <c r="B4" s="62"/>
      <c r="C4" s="17" t="s">
        <v>28</v>
      </c>
      <c r="D4" s="15">
        <v>6</v>
      </c>
      <c r="E4" s="64"/>
      <c r="F4" s="18" t="s">
        <v>29</v>
      </c>
      <c r="G4" s="19" t="s">
        <v>30</v>
      </c>
      <c r="H4" s="15">
        <v>6</v>
      </c>
      <c r="I4" s="15" t="s">
        <v>31</v>
      </c>
      <c r="J4" s="14">
        <v>921</v>
      </c>
      <c r="K4" s="69">
        <v>609</v>
      </c>
      <c r="L4" s="37">
        <v>644</v>
      </c>
      <c r="M4" s="15">
        <v>641</v>
      </c>
      <c r="N4" s="20">
        <v>651</v>
      </c>
      <c r="O4" s="20">
        <v>651</v>
      </c>
      <c r="P4" s="20"/>
      <c r="Q4" s="20">
        <v>640</v>
      </c>
      <c r="R4" s="21">
        <f aca="true" t="shared" si="0" ref="R4:R60">N4-L4</f>
        <v>7</v>
      </c>
      <c r="S4" s="20">
        <v>45</v>
      </c>
      <c r="T4" s="20" t="e">
        <f aca="true" t="shared" si="1" ref="T4:T59">U3+1</f>
        <v>#REF!</v>
      </c>
      <c r="U4" s="20" t="e">
        <f aca="true" t="shared" si="2" ref="U4:U59">T4+S4-1</f>
        <v>#REF!</v>
      </c>
      <c r="V4" s="16"/>
      <c r="W4" s="16"/>
      <c r="X4" s="16"/>
      <c r="Y4" s="16"/>
      <c r="Z4" s="16"/>
      <c r="AA4" s="16" t="s">
        <v>32</v>
      </c>
      <c r="AB4" s="16" t="s">
        <v>33</v>
      </c>
      <c r="AC4" s="22" t="s">
        <v>34</v>
      </c>
      <c r="AD4" s="23"/>
      <c r="AE4" s="23"/>
      <c r="AF4" s="23"/>
      <c r="AG4" s="23"/>
      <c r="AH4" s="24">
        <v>12</v>
      </c>
      <c r="AI4" s="66"/>
      <c r="AJ4" s="66"/>
      <c r="AK4" s="69"/>
    </row>
    <row r="5" spans="1:37" ht="30" customHeight="1">
      <c r="A5" s="48">
        <v>3</v>
      </c>
      <c r="B5" s="62"/>
      <c r="C5" s="17" t="s">
        <v>35</v>
      </c>
      <c r="D5" s="15">
        <v>5</v>
      </c>
      <c r="E5" s="64"/>
      <c r="F5" s="18" t="s">
        <v>36</v>
      </c>
      <c r="G5" s="19" t="s">
        <v>37</v>
      </c>
      <c r="H5" s="15">
        <v>5</v>
      </c>
      <c r="I5" s="15" t="s">
        <v>38</v>
      </c>
      <c r="J5" s="14">
        <v>922</v>
      </c>
      <c r="K5" s="69">
        <v>296</v>
      </c>
      <c r="L5" s="37">
        <v>340</v>
      </c>
      <c r="M5" s="15">
        <v>338</v>
      </c>
      <c r="N5" s="20">
        <v>339</v>
      </c>
      <c r="O5" s="20">
        <v>339</v>
      </c>
      <c r="P5" s="20"/>
      <c r="Q5" s="20">
        <v>340</v>
      </c>
      <c r="R5" s="21">
        <f t="shared" si="0"/>
        <v>-1</v>
      </c>
      <c r="S5" s="20">
        <v>25</v>
      </c>
      <c r="T5" s="20" t="e">
        <f t="shared" si="1"/>
        <v>#REF!</v>
      </c>
      <c r="U5" s="20" t="e">
        <f t="shared" si="2"/>
        <v>#REF!</v>
      </c>
      <c r="V5" s="16"/>
      <c r="W5" s="16"/>
      <c r="X5" s="16"/>
      <c r="Y5" s="16"/>
      <c r="Z5" s="16"/>
      <c r="AA5" s="16" t="s">
        <v>39</v>
      </c>
      <c r="AB5" s="16" t="s">
        <v>40</v>
      </c>
      <c r="AC5" s="22" t="s">
        <v>41</v>
      </c>
      <c r="AD5" s="23"/>
      <c r="AE5" s="23"/>
      <c r="AF5" s="23"/>
      <c r="AG5" s="23"/>
      <c r="AH5" s="24"/>
      <c r="AI5" s="66"/>
      <c r="AJ5" s="66"/>
      <c r="AK5" s="69"/>
    </row>
    <row r="6" spans="1:37" ht="30" customHeight="1">
      <c r="A6" s="48">
        <v>4</v>
      </c>
      <c r="B6" s="62"/>
      <c r="C6" s="17" t="s">
        <v>42</v>
      </c>
      <c r="D6" s="15">
        <v>6</v>
      </c>
      <c r="E6" s="64"/>
      <c r="F6" s="18" t="s">
        <v>43</v>
      </c>
      <c r="G6" s="19" t="s">
        <v>44</v>
      </c>
      <c r="H6" s="15">
        <v>6</v>
      </c>
      <c r="I6" s="15" t="s">
        <v>45</v>
      </c>
      <c r="J6" s="14">
        <v>923</v>
      </c>
      <c r="K6" s="69">
        <v>480</v>
      </c>
      <c r="L6" s="37">
        <v>485</v>
      </c>
      <c r="M6" s="15">
        <v>484</v>
      </c>
      <c r="N6" s="20">
        <v>483</v>
      </c>
      <c r="O6" s="20">
        <v>483</v>
      </c>
      <c r="P6" s="20"/>
      <c r="Q6" s="20">
        <v>480</v>
      </c>
      <c r="R6" s="21">
        <f t="shared" si="0"/>
        <v>-2</v>
      </c>
      <c r="S6" s="20">
        <v>35</v>
      </c>
      <c r="T6" s="20" t="e">
        <f t="shared" si="1"/>
        <v>#REF!</v>
      </c>
      <c r="U6" s="20" t="e">
        <f t="shared" si="2"/>
        <v>#REF!</v>
      </c>
      <c r="V6" s="16"/>
      <c r="W6" s="16">
        <v>1</v>
      </c>
      <c r="X6" s="16">
        <v>1</v>
      </c>
      <c r="Y6" s="16"/>
      <c r="Z6" s="16"/>
      <c r="AA6" s="16" t="s">
        <v>46</v>
      </c>
      <c r="AB6" s="16" t="s">
        <v>47</v>
      </c>
      <c r="AC6" s="22" t="s">
        <v>48</v>
      </c>
      <c r="AD6" s="23"/>
      <c r="AE6" s="23"/>
      <c r="AF6" s="23"/>
      <c r="AG6" s="23"/>
      <c r="AH6" s="24">
        <v>8</v>
      </c>
      <c r="AI6" s="66"/>
      <c r="AJ6" s="66"/>
      <c r="AK6" s="69"/>
    </row>
    <row r="7" spans="1:37" ht="30" customHeight="1">
      <c r="A7" s="48">
        <v>5</v>
      </c>
      <c r="B7" s="62"/>
      <c r="C7" s="17" t="s">
        <v>49</v>
      </c>
      <c r="D7" s="15">
        <v>6</v>
      </c>
      <c r="E7" s="64"/>
      <c r="F7" s="18" t="s">
        <v>50</v>
      </c>
      <c r="G7" s="19" t="s">
        <v>51</v>
      </c>
      <c r="H7" s="15">
        <v>6</v>
      </c>
      <c r="I7" s="15" t="s">
        <v>52</v>
      </c>
      <c r="J7" s="14">
        <v>924</v>
      </c>
      <c r="K7" s="69">
        <v>694</v>
      </c>
      <c r="L7" s="37">
        <v>739</v>
      </c>
      <c r="M7" s="15">
        <v>737</v>
      </c>
      <c r="N7" s="20">
        <v>741</v>
      </c>
      <c r="O7" s="20">
        <v>755</v>
      </c>
      <c r="P7" s="20"/>
      <c r="Q7" s="20">
        <v>740</v>
      </c>
      <c r="R7" s="21">
        <f t="shared" si="0"/>
        <v>2</v>
      </c>
      <c r="S7" s="20">
        <v>50</v>
      </c>
      <c r="T7" s="20" t="e">
        <f t="shared" si="1"/>
        <v>#REF!</v>
      </c>
      <c r="U7" s="20" t="e">
        <f t="shared" si="2"/>
        <v>#REF!</v>
      </c>
      <c r="V7" s="16" t="s">
        <v>53</v>
      </c>
      <c r="W7" s="16"/>
      <c r="X7" s="16">
        <v>2</v>
      </c>
      <c r="Y7" s="16"/>
      <c r="Z7" s="16"/>
      <c r="AA7" s="16" t="s">
        <v>54</v>
      </c>
      <c r="AB7" s="16" t="s">
        <v>55</v>
      </c>
      <c r="AC7" s="22" t="s">
        <v>56</v>
      </c>
      <c r="AD7" s="23"/>
      <c r="AE7" s="23"/>
      <c r="AF7" s="23"/>
      <c r="AG7" s="23"/>
      <c r="AH7" s="24"/>
      <c r="AI7" s="67"/>
      <c r="AJ7" s="67"/>
      <c r="AK7" s="69"/>
    </row>
    <row r="8" spans="1:37" ht="30" customHeight="1">
      <c r="A8" s="48">
        <v>6</v>
      </c>
      <c r="B8" s="62" t="s">
        <v>57</v>
      </c>
      <c r="C8" s="17" t="s">
        <v>58</v>
      </c>
      <c r="D8" s="15">
        <v>5</v>
      </c>
      <c r="E8" s="64"/>
      <c r="F8" s="18" t="s">
        <v>59</v>
      </c>
      <c r="G8" s="19" t="s">
        <v>60</v>
      </c>
      <c r="H8" s="15">
        <v>5</v>
      </c>
      <c r="I8" s="15" t="s">
        <v>61</v>
      </c>
      <c r="J8" s="14">
        <v>925</v>
      </c>
      <c r="K8" s="69">
        <v>379</v>
      </c>
      <c r="L8" s="37">
        <v>427</v>
      </c>
      <c r="M8" s="15">
        <v>426</v>
      </c>
      <c r="N8" s="20">
        <v>424</v>
      </c>
      <c r="O8" s="20">
        <v>424</v>
      </c>
      <c r="P8" s="20"/>
      <c r="Q8" s="20">
        <v>430</v>
      </c>
      <c r="R8" s="21">
        <f t="shared" si="0"/>
        <v>-3</v>
      </c>
      <c r="S8" s="20">
        <v>30</v>
      </c>
      <c r="T8" s="20" t="e">
        <f t="shared" si="1"/>
        <v>#REF!</v>
      </c>
      <c r="U8" s="20" t="e">
        <f t="shared" si="2"/>
        <v>#REF!</v>
      </c>
      <c r="V8" s="16" t="s">
        <v>53</v>
      </c>
      <c r="W8" s="16"/>
      <c r="X8" s="16"/>
      <c r="Y8" s="16"/>
      <c r="Z8" s="16"/>
      <c r="AA8" s="16" t="s">
        <v>62</v>
      </c>
      <c r="AB8" s="16" t="s">
        <v>63</v>
      </c>
      <c r="AC8" s="22" t="s">
        <v>64</v>
      </c>
      <c r="AD8" s="23"/>
      <c r="AE8" s="23"/>
      <c r="AF8" s="23"/>
      <c r="AG8" s="23"/>
      <c r="AH8" s="24">
        <v>6</v>
      </c>
      <c r="AI8" s="65">
        <f>SUM(AH8:AH9)</f>
        <v>26</v>
      </c>
      <c r="AJ8" s="65">
        <v>20</v>
      </c>
      <c r="AK8" s="69"/>
    </row>
    <row r="9" spans="1:37" ht="30" customHeight="1">
      <c r="A9" s="48">
        <v>7</v>
      </c>
      <c r="B9" s="62"/>
      <c r="C9" s="17" t="s">
        <v>65</v>
      </c>
      <c r="D9" s="15">
        <v>6</v>
      </c>
      <c r="E9" s="64"/>
      <c r="F9" s="18" t="s">
        <v>66</v>
      </c>
      <c r="G9" s="19" t="s">
        <v>67</v>
      </c>
      <c r="H9" s="15">
        <v>6</v>
      </c>
      <c r="I9" s="15" t="s">
        <v>68</v>
      </c>
      <c r="J9" s="14">
        <v>926</v>
      </c>
      <c r="K9" s="69">
        <v>652</v>
      </c>
      <c r="L9" s="37">
        <v>721</v>
      </c>
      <c r="M9" s="15">
        <v>718</v>
      </c>
      <c r="N9" s="20">
        <v>719</v>
      </c>
      <c r="O9" s="20">
        <v>719</v>
      </c>
      <c r="P9" s="20"/>
      <c r="Q9" s="20">
        <v>720</v>
      </c>
      <c r="R9" s="21">
        <f t="shared" si="0"/>
        <v>-2</v>
      </c>
      <c r="S9" s="20">
        <v>50</v>
      </c>
      <c r="T9" s="20" t="e">
        <f t="shared" si="1"/>
        <v>#REF!</v>
      </c>
      <c r="U9" s="20" t="e">
        <f t="shared" si="2"/>
        <v>#REF!</v>
      </c>
      <c r="V9" s="16"/>
      <c r="W9" s="16"/>
      <c r="X9" s="16"/>
      <c r="Y9" s="16"/>
      <c r="Z9" s="16"/>
      <c r="AA9" s="16" t="s">
        <v>69</v>
      </c>
      <c r="AB9" s="16" t="s">
        <v>40</v>
      </c>
      <c r="AC9" s="22" t="s">
        <v>70</v>
      </c>
      <c r="AD9" s="23"/>
      <c r="AE9" s="23"/>
      <c r="AF9" s="23"/>
      <c r="AG9" s="23"/>
      <c r="AH9" s="24">
        <v>20</v>
      </c>
      <c r="AI9" s="67"/>
      <c r="AJ9" s="67"/>
      <c r="AK9" s="69"/>
    </row>
    <row r="10" spans="1:37" ht="30" customHeight="1">
      <c r="A10" s="48">
        <v>8</v>
      </c>
      <c r="B10" s="62" t="s">
        <v>71</v>
      </c>
      <c r="C10" s="17" t="s">
        <v>72</v>
      </c>
      <c r="D10" s="15">
        <v>6</v>
      </c>
      <c r="E10" s="64"/>
      <c r="F10" s="18" t="s">
        <v>73</v>
      </c>
      <c r="G10" s="19" t="s">
        <v>74</v>
      </c>
      <c r="H10" s="15">
        <v>6</v>
      </c>
      <c r="I10" s="15" t="s">
        <v>75</v>
      </c>
      <c r="J10" s="14">
        <v>927</v>
      </c>
      <c r="K10" s="69">
        <v>545</v>
      </c>
      <c r="L10" s="37">
        <v>572</v>
      </c>
      <c r="M10" s="15">
        <v>571</v>
      </c>
      <c r="N10" s="20">
        <v>577</v>
      </c>
      <c r="O10" s="20">
        <v>577</v>
      </c>
      <c r="P10" s="20"/>
      <c r="Q10" s="20">
        <v>570</v>
      </c>
      <c r="R10" s="21">
        <f t="shared" si="0"/>
        <v>5</v>
      </c>
      <c r="S10" s="20">
        <v>40</v>
      </c>
      <c r="T10" s="20" t="e">
        <f t="shared" si="1"/>
        <v>#REF!</v>
      </c>
      <c r="U10" s="20" t="e">
        <f t="shared" si="2"/>
        <v>#REF!</v>
      </c>
      <c r="V10" s="16"/>
      <c r="W10" s="16"/>
      <c r="X10" s="16"/>
      <c r="Y10" s="16"/>
      <c r="Z10" s="16"/>
      <c r="AA10" s="16" t="s">
        <v>76</v>
      </c>
      <c r="AB10" s="16" t="s">
        <v>77</v>
      </c>
      <c r="AC10" s="22" t="s">
        <v>78</v>
      </c>
      <c r="AD10" s="23"/>
      <c r="AE10" s="23"/>
      <c r="AF10" s="23"/>
      <c r="AG10" s="23"/>
      <c r="AH10" s="24">
        <v>12</v>
      </c>
      <c r="AI10" s="65">
        <f>SUM(AH10:AH11)</f>
        <v>29</v>
      </c>
      <c r="AJ10" s="65">
        <v>25</v>
      </c>
      <c r="AK10" s="69"/>
    </row>
    <row r="11" spans="1:37" ht="30" customHeight="1">
      <c r="A11" s="48">
        <v>9</v>
      </c>
      <c r="B11" s="62"/>
      <c r="C11" s="17" t="s">
        <v>79</v>
      </c>
      <c r="D11" s="15">
        <v>7</v>
      </c>
      <c r="E11" s="64"/>
      <c r="F11" s="18" t="s">
        <v>80</v>
      </c>
      <c r="G11" s="25" t="s">
        <v>81</v>
      </c>
      <c r="H11" s="15">
        <v>7</v>
      </c>
      <c r="I11" s="15" t="s">
        <v>82</v>
      </c>
      <c r="J11" s="14">
        <v>928</v>
      </c>
      <c r="K11" s="69">
        <v>822</v>
      </c>
      <c r="L11" s="37">
        <v>893</v>
      </c>
      <c r="M11" s="15">
        <v>891</v>
      </c>
      <c r="N11" s="20">
        <v>892</v>
      </c>
      <c r="O11" s="20">
        <v>892</v>
      </c>
      <c r="P11" s="20"/>
      <c r="Q11" s="20">
        <v>890</v>
      </c>
      <c r="R11" s="21">
        <f t="shared" si="0"/>
        <v>-1</v>
      </c>
      <c r="S11" s="20">
        <v>60</v>
      </c>
      <c r="T11" s="20" t="e">
        <f t="shared" si="1"/>
        <v>#REF!</v>
      </c>
      <c r="U11" s="20" t="e">
        <f t="shared" si="2"/>
        <v>#REF!</v>
      </c>
      <c r="V11" s="16"/>
      <c r="W11" s="16"/>
      <c r="X11" s="16"/>
      <c r="Y11" s="16"/>
      <c r="Z11" s="16"/>
      <c r="AA11" s="16" t="s">
        <v>83</v>
      </c>
      <c r="AB11" s="16" t="s">
        <v>77</v>
      </c>
      <c r="AC11" s="22" t="s">
        <v>84</v>
      </c>
      <c r="AD11" s="23"/>
      <c r="AE11" s="23"/>
      <c r="AF11" s="23"/>
      <c r="AG11" s="23"/>
      <c r="AH11" s="24">
        <v>17</v>
      </c>
      <c r="AI11" s="67"/>
      <c r="AJ11" s="67"/>
      <c r="AK11" s="69"/>
    </row>
    <row r="12" spans="1:37" ht="30" customHeight="1">
      <c r="A12" s="48">
        <v>10</v>
      </c>
      <c r="B12" s="62" t="s">
        <v>85</v>
      </c>
      <c r="C12" s="17" t="s">
        <v>86</v>
      </c>
      <c r="D12" s="15">
        <v>5</v>
      </c>
      <c r="E12" s="64" t="s">
        <v>388</v>
      </c>
      <c r="F12" s="18" t="s">
        <v>87</v>
      </c>
      <c r="G12" s="19" t="s">
        <v>88</v>
      </c>
      <c r="H12" s="15">
        <v>5</v>
      </c>
      <c r="I12" s="15" t="s">
        <v>89</v>
      </c>
      <c r="J12" s="14">
        <v>929</v>
      </c>
      <c r="K12" s="69">
        <v>379</v>
      </c>
      <c r="L12" s="37">
        <v>422</v>
      </c>
      <c r="M12" s="15">
        <v>421</v>
      </c>
      <c r="N12" s="20">
        <v>421</v>
      </c>
      <c r="O12" s="20">
        <v>421</v>
      </c>
      <c r="P12" s="20"/>
      <c r="Q12" s="20">
        <v>420</v>
      </c>
      <c r="R12" s="21">
        <f t="shared" si="0"/>
        <v>-1</v>
      </c>
      <c r="S12" s="20">
        <v>30</v>
      </c>
      <c r="T12" s="20" t="e">
        <f t="shared" si="1"/>
        <v>#REF!</v>
      </c>
      <c r="U12" s="20" t="e">
        <f t="shared" si="2"/>
        <v>#REF!</v>
      </c>
      <c r="V12" s="16"/>
      <c r="W12" s="16"/>
      <c r="X12" s="16"/>
      <c r="Y12" s="16"/>
      <c r="Z12" s="16"/>
      <c r="AA12" s="16" t="s">
        <v>90</v>
      </c>
      <c r="AB12" s="16" t="s">
        <v>91</v>
      </c>
      <c r="AC12" s="22" t="s">
        <v>92</v>
      </c>
      <c r="AD12" s="23"/>
      <c r="AE12" s="23"/>
      <c r="AF12" s="23"/>
      <c r="AG12" s="23"/>
      <c r="AH12" s="24">
        <v>7</v>
      </c>
      <c r="AI12" s="65">
        <f>SUM(AH12:AH13)</f>
        <v>22</v>
      </c>
      <c r="AJ12" s="65">
        <v>20</v>
      </c>
      <c r="AK12" s="69"/>
    </row>
    <row r="13" spans="1:37" ht="30" customHeight="1">
      <c r="A13" s="48">
        <v>11</v>
      </c>
      <c r="B13" s="62"/>
      <c r="C13" s="17" t="s">
        <v>93</v>
      </c>
      <c r="D13" s="15">
        <v>6</v>
      </c>
      <c r="E13" s="64"/>
      <c r="F13" s="18" t="s">
        <v>94</v>
      </c>
      <c r="G13" s="19" t="s">
        <v>95</v>
      </c>
      <c r="H13" s="15">
        <v>6</v>
      </c>
      <c r="I13" s="15" t="s">
        <v>96</v>
      </c>
      <c r="J13" s="14">
        <v>930</v>
      </c>
      <c r="K13" s="69">
        <v>510</v>
      </c>
      <c r="L13" s="37">
        <v>543</v>
      </c>
      <c r="M13" s="15">
        <v>542</v>
      </c>
      <c r="N13" s="20">
        <v>545</v>
      </c>
      <c r="O13" s="20">
        <v>545</v>
      </c>
      <c r="P13" s="20"/>
      <c r="Q13" s="20">
        <v>540</v>
      </c>
      <c r="R13" s="21">
        <f t="shared" si="0"/>
        <v>2</v>
      </c>
      <c r="S13" s="20">
        <v>40</v>
      </c>
      <c r="T13" s="20" t="e">
        <f t="shared" si="1"/>
        <v>#REF!</v>
      </c>
      <c r="U13" s="20" t="e">
        <f t="shared" si="2"/>
        <v>#REF!</v>
      </c>
      <c r="V13" s="16"/>
      <c r="W13" s="16"/>
      <c r="X13" s="16"/>
      <c r="Y13" s="16"/>
      <c r="Z13" s="16"/>
      <c r="AA13" s="16" t="s">
        <v>97</v>
      </c>
      <c r="AB13" s="16" t="s">
        <v>98</v>
      </c>
      <c r="AC13" s="22" t="s">
        <v>99</v>
      </c>
      <c r="AD13" s="23"/>
      <c r="AE13" s="23"/>
      <c r="AF13" s="23"/>
      <c r="AG13" s="23"/>
      <c r="AH13" s="24">
        <v>15</v>
      </c>
      <c r="AI13" s="67"/>
      <c r="AJ13" s="67"/>
      <c r="AK13" s="69"/>
    </row>
    <row r="14" spans="1:37" ht="30" customHeight="1">
      <c r="A14" s="48">
        <v>12</v>
      </c>
      <c r="B14" s="62" t="s">
        <v>100</v>
      </c>
      <c r="C14" s="17" t="s">
        <v>101</v>
      </c>
      <c r="D14" s="15">
        <v>6</v>
      </c>
      <c r="E14" s="64"/>
      <c r="F14" s="18" t="s">
        <v>102</v>
      </c>
      <c r="G14" s="19" t="s">
        <v>103</v>
      </c>
      <c r="H14" s="15">
        <v>6</v>
      </c>
      <c r="I14" s="15" t="s">
        <v>104</v>
      </c>
      <c r="J14" s="14">
        <v>931</v>
      </c>
      <c r="K14" s="69">
        <v>417</v>
      </c>
      <c r="L14" s="37">
        <v>439</v>
      </c>
      <c r="M14" s="15">
        <v>439</v>
      </c>
      <c r="N14" s="20">
        <v>440</v>
      </c>
      <c r="O14" s="20">
        <v>440</v>
      </c>
      <c r="P14" s="20"/>
      <c r="Q14" s="20">
        <v>440</v>
      </c>
      <c r="R14" s="21">
        <f t="shared" si="0"/>
        <v>1</v>
      </c>
      <c r="S14" s="20">
        <v>30</v>
      </c>
      <c r="T14" s="20" t="e">
        <f t="shared" si="1"/>
        <v>#REF!</v>
      </c>
      <c r="U14" s="20" t="e">
        <f t="shared" si="2"/>
        <v>#REF!</v>
      </c>
      <c r="V14" s="16"/>
      <c r="W14" s="16"/>
      <c r="X14" s="16"/>
      <c r="Y14" s="16"/>
      <c r="Z14" s="16"/>
      <c r="AA14" s="16" t="s">
        <v>105</v>
      </c>
      <c r="AB14" s="16" t="s">
        <v>106</v>
      </c>
      <c r="AC14" s="22" t="s">
        <v>107</v>
      </c>
      <c r="AD14" s="23"/>
      <c r="AE14" s="23"/>
      <c r="AF14" s="23"/>
      <c r="AG14" s="23"/>
      <c r="AH14" s="24">
        <v>5</v>
      </c>
      <c r="AI14" s="65">
        <f>SUM(AH14:AH17)</f>
        <v>15</v>
      </c>
      <c r="AJ14" s="65">
        <f>SUM(AI14:AI17)</f>
        <v>15</v>
      </c>
      <c r="AK14" s="69"/>
    </row>
    <row r="15" spans="1:37" ht="30" customHeight="1">
      <c r="A15" s="48">
        <v>13</v>
      </c>
      <c r="B15" s="62"/>
      <c r="C15" s="17" t="s">
        <v>108</v>
      </c>
      <c r="D15" s="15">
        <v>5</v>
      </c>
      <c r="E15" s="64"/>
      <c r="F15" s="18" t="s">
        <v>109</v>
      </c>
      <c r="G15" s="19" t="s">
        <v>110</v>
      </c>
      <c r="H15" s="15">
        <v>5</v>
      </c>
      <c r="I15" s="15" t="s">
        <v>111</v>
      </c>
      <c r="J15" s="14">
        <v>932</v>
      </c>
      <c r="K15" s="69">
        <v>167</v>
      </c>
      <c r="L15" s="37">
        <v>185</v>
      </c>
      <c r="M15" s="15">
        <v>184</v>
      </c>
      <c r="N15" s="20">
        <v>184</v>
      </c>
      <c r="O15" s="20">
        <v>184</v>
      </c>
      <c r="P15" s="20"/>
      <c r="Q15" s="20">
        <v>180</v>
      </c>
      <c r="R15" s="21">
        <f t="shared" si="0"/>
        <v>-1</v>
      </c>
      <c r="S15" s="20">
        <v>15</v>
      </c>
      <c r="T15" s="20" t="e">
        <f t="shared" si="1"/>
        <v>#REF!</v>
      </c>
      <c r="U15" s="20" t="e">
        <f t="shared" si="2"/>
        <v>#REF!</v>
      </c>
      <c r="V15" s="16"/>
      <c r="W15" s="16"/>
      <c r="X15" s="16"/>
      <c r="Y15" s="16"/>
      <c r="Z15" s="16"/>
      <c r="AA15" s="16"/>
      <c r="AB15" s="16"/>
      <c r="AC15" s="22"/>
      <c r="AD15" s="23"/>
      <c r="AE15" s="23"/>
      <c r="AF15" s="23"/>
      <c r="AG15" s="23"/>
      <c r="AH15" s="24"/>
      <c r="AI15" s="66"/>
      <c r="AJ15" s="66"/>
      <c r="AK15" s="69"/>
    </row>
    <row r="16" spans="1:37" ht="30" customHeight="1">
      <c r="A16" s="48">
        <v>14</v>
      </c>
      <c r="B16" s="62"/>
      <c r="C16" s="17" t="s">
        <v>112</v>
      </c>
      <c r="D16" s="15">
        <v>6</v>
      </c>
      <c r="E16" s="64"/>
      <c r="F16" s="18" t="s">
        <v>113</v>
      </c>
      <c r="G16" s="19" t="s">
        <v>114</v>
      </c>
      <c r="H16" s="15">
        <v>6</v>
      </c>
      <c r="I16" s="15" t="s">
        <v>115</v>
      </c>
      <c r="J16" s="14">
        <v>933</v>
      </c>
      <c r="K16" s="69">
        <v>512</v>
      </c>
      <c r="L16" s="37">
        <v>550</v>
      </c>
      <c r="M16" s="15">
        <v>549</v>
      </c>
      <c r="N16" s="20">
        <v>553</v>
      </c>
      <c r="O16" s="20">
        <v>553</v>
      </c>
      <c r="P16" s="20"/>
      <c r="Q16" s="20">
        <v>550</v>
      </c>
      <c r="R16" s="21">
        <f t="shared" si="0"/>
        <v>3</v>
      </c>
      <c r="S16" s="20">
        <v>40</v>
      </c>
      <c r="T16" s="20" t="e">
        <f t="shared" si="1"/>
        <v>#REF!</v>
      </c>
      <c r="U16" s="20" t="e">
        <f t="shared" si="2"/>
        <v>#REF!</v>
      </c>
      <c r="V16" s="16"/>
      <c r="W16" s="16"/>
      <c r="X16" s="16"/>
      <c r="Y16" s="16"/>
      <c r="Z16" s="16"/>
      <c r="AA16" s="16" t="s">
        <v>116</v>
      </c>
      <c r="AB16" s="16" t="s">
        <v>117</v>
      </c>
      <c r="AC16" s="22" t="s">
        <v>118</v>
      </c>
      <c r="AD16" s="23"/>
      <c r="AE16" s="23"/>
      <c r="AF16" s="23"/>
      <c r="AG16" s="23"/>
      <c r="AH16" s="24">
        <v>10</v>
      </c>
      <c r="AI16" s="66"/>
      <c r="AJ16" s="66"/>
      <c r="AK16" s="69"/>
    </row>
    <row r="17" spans="1:37" ht="30" customHeight="1">
      <c r="A17" s="48">
        <v>15</v>
      </c>
      <c r="B17" s="62"/>
      <c r="C17" s="17" t="s">
        <v>119</v>
      </c>
      <c r="D17" s="15">
        <v>5</v>
      </c>
      <c r="E17" s="64"/>
      <c r="F17" s="18" t="s">
        <v>120</v>
      </c>
      <c r="G17" s="19" t="s">
        <v>121</v>
      </c>
      <c r="H17" s="15">
        <v>5</v>
      </c>
      <c r="I17" s="15" t="s">
        <v>122</v>
      </c>
      <c r="J17" s="14">
        <v>934</v>
      </c>
      <c r="K17" s="69">
        <v>203</v>
      </c>
      <c r="L17" s="37">
        <v>206</v>
      </c>
      <c r="M17" s="15">
        <v>206</v>
      </c>
      <c r="N17" s="20">
        <v>208</v>
      </c>
      <c r="O17" s="20">
        <v>208</v>
      </c>
      <c r="P17" s="20"/>
      <c r="Q17" s="20">
        <v>200</v>
      </c>
      <c r="R17" s="21">
        <f t="shared" si="0"/>
        <v>2</v>
      </c>
      <c r="S17" s="20">
        <v>20</v>
      </c>
      <c r="T17" s="20" t="e">
        <f t="shared" si="1"/>
        <v>#REF!</v>
      </c>
      <c r="U17" s="20" t="e">
        <f t="shared" si="2"/>
        <v>#REF!</v>
      </c>
      <c r="V17" s="16"/>
      <c r="W17" s="16"/>
      <c r="X17" s="16"/>
      <c r="Y17" s="16"/>
      <c r="Z17" s="16"/>
      <c r="AA17" s="16" t="s">
        <v>123</v>
      </c>
      <c r="AB17" s="16" t="s">
        <v>106</v>
      </c>
      <c r="AC17" s="22" t="s">
        <v>124</v>
      </c>
      <c r="AD17" s="23"/>
      <c r="AE17" s="23"/>
      <c r="AF17" s="23"/>
      <c r="AG17" s="23"/>
      <c r="AH17" s="24"/>
      <c r="AI17" s="67"/>
      <c r="AJ17" s="67"/>
      <c r="AK17" s="69"/>
    </row>
    <row r="18" spans="1:37" ht="30" customHeight="1">
      <c r="A18" s="48">
        <v>16</v>
      </c>
      <c r="B18" s="62" t="s">
        <v>125</v>
      </c>
      <c r="C18" s="17" t="s">
        <v>126</v>
      </c>
      <c r="D18" s="15">
        <v>9</v>
      </c>
      <c r="E18" s="64"/>
      <c r="F18" s="18" t="s">
        <v>127</v>
      </c>
      <c r="G18" s="19" t="s">
        <v>128</v>
      </c>
      <c r="H18" s="15">
        <v>9</v>
      </c>
      <c r="I18" s="15" t="s">
        <v>129</v>
      </c>
      <c r="J18" s="14">
        <v>935</v>
      </c>
      <c r="K18" s="69">
        <v>1599</v>
      </c>
      <c r="L18" s="37">
        <v>1680</v>
      </c>
      <c r="M18" s="15">
        <v>1681</v>
      </c>
      <c r="N18" s="20">
        <v>1691</v>
      </c>
      <c r="O18" s="20">
        <v>1691</v>
      </c>
      <c r="P18" s="20"/>
      <c r="Q18" s="20">
        <v>1680</v>
      </c>
      <c r="R18" s="21">
        <f t="shared" si="0"/>
        <v>11</v>
      </c>
      <c r="S18" s="20">
        <v>120</v>
      </c>
      <c r="T18" s="20" t="e">
        <f t="shared" si="1"/>
        <v>#REF!</v>
      </c>
      <c r="U18" s="20" t="e">
        <f t="shared" si="2"/>
        <v>#REF!</v>
      </c>
      <c r="V18" s="16" t="s">
        <v>53</v>
      </c>
      <c r="W18" s="16"/>
      <c r="X18" s="16"/>
      <c r="Y18" s="16"/>
      <c r="Z18" s="16"/>
      <c r="AA18" s="16"/>
      <c r="AB18" s="16"/>
      <c r="AC18" s="22"/>
      <c r="AD18" s="23"/>
      <c r="AE18" s="23"/>
      <c r="AF18" s="23"/>
      <c r="AG18" s="23"/>
      <c r="AH18" s="24">
        <v>20</v>
      </c>
      <c r="AI18" s="65">
        <f>SUM(AH18:AH23)</f>
        <v>69</v>
      </c>
      <c r="AJ18" s="65">
        <v>50</v>
      </c>
      <c r="AK18" s="69"/>
    </row>
    <row r="19" spans="1:37" ht="30" customHeight="1">
      <c r="A19" s="48">
        <v>17</v>
      </c>
      <c r="B19" s="62"/>
      <c r="C19" s="17" t="s">
        <v>130</v>
      </c>
      <c r="D19" s="15">
        <v>7</v>
      </c>
      <c r="E19" s="64"/>
      <c r="F19" s="18" t="s">
        <v>131</v>
      </c>
      <c r="G19" s="19" t="s">
        <v>132</v>
      </c>
      <c r="H19" s="15">
        <v>7</v>
      </c>
      <c r="I19" s="15" t="s">
        <v>133</v>
      </c>
      <c r="J19" s="14">
        <v>936</v>
      </c>
      <c r="K19" s="69">
        <v>793</v>
      </c>
      <c r="L19" s="37">
        <v>870</v>
      </c>
      <c r="M19" s="15">
        <v>869</v>
      </c>
      <c r="N19" s="20">
        <v>872</v>
      </c>
      <c r="O19" s="20">
        <v>872</v>
      </c>
      <c r="P19" s="20"/>
      <c r="Q19" s="20">
        <v>860</v>
      </c>
      <c r="R19" s="21">
        <f t="shared" si="0"/>
        <v>2</v>
      </c>
      <c r="S19" s="20">
        <v>60</v>
      </c>
      <c r="T19" s="20" t="e">
        <f t="shared" si="1"/>
        <v>#REF!</v>
      </c>
      <c r="U19" s="20" t="e">
        <f t="shared" si="2"/>
        <v>#REF!</v>
      </c>
      <c r="V19" s="16"/>
      <c r="W19" s="16"/>
      <c r="X19" s="16"/>
      <c r="Y19" s="16"/>
      <c r="Z19" s="16"/>
      <c r="AA19" s="16" t="s">
        <v>134</v>
      </c>
      <c r="AB19" s="16" t="s">
        <v>135</v>
      </c>
      <c r="AC19" s="22" t="s">
        <v>136</v>
      </c>
      <c r="AD19" s="23"/>
      <c r="AE19" s="23"/>
      <c r="AF19" s="23"/>
      <c r="AG19" s="23"/>
      <c r="AH19" s="24">
        <v>20</v>
      </c>
      <c r="AI19" s="66"/>
      <c r="AJ19" s="66"/>
      <c r="AK19" s="69"/>
    </row>
    <row r="20" spans="1:37" ht="30" customHeight="1">
      <c r="A20" s="48">
        <v>18</v>
      </c>
      <c r="B20" s="62"/>
      <c r="C20" s="17" t="s">
        <v>137</v>
      </c>
      <c r="D20" s="15">
        <v>5</v>
      </c>
      <c r="E20" s="64"/>
      <c r="F20" s="18" t="s">
        <v>138</v>
      </c>
      <c r="G20" s="19" t="s">
        <v>139</v>
      </c>
      <c r="H20" s="15">
        <v>5</v>
      </c>
      <c r="I20" s="15" t="s">
        <v>140</v>
      </c>
      <c r="J20" s="14">
        <v>937</v>
      </c>
      <c r="K20" s="69">
        <v>330</v>
      </c>
      <c r="L20" s="37">
        <v>350</v>
      </c>
      <c r="M20" s="15">
        <v>348</v>
      </c>
      <c r="N20" s="20">
        <v>347</v>
      </c>
      <c r="O20" s="20">
        <v>347</v>
      </c>
      <c r="P20" s="20"/>
      <c r="Q20" s="20">
        <v>350</v>
      </c>
      <c r="R20" s="21">
        <f t="shared" si="0"/>
        <v>-3</v>
      </c>
      <c r="S20" s="20">
        <v>25</v>
      </c>
      <c r="T20" s="20" t="e">
        <f t="shared" si="1"/>
        <v>#REF!</v>
      </c>
      <c r="U20" s="20" t="e">
        <f t="shared" si="2"/>
        <v>#REF!</v>
      </c>
      <c r="V20" s="16" t="s">
        <v>53</v>
      </c>
      <c r="W20" s="16"/>
      <c r="X20" s="16"/>
      <c r="Y20" s="16"/>
      <c r="Z20" s="16"/>
      <c r="AA20" s="16"/>
      <c r="AB20" s="16"/>
      <c r="AC20" s="22"/>
      <c r="AD20" s="23"/>
      <c r="AE20" s="23"/>
      <c r="AF20" s="23"/>
      <c r="AG20" s="23"/>
      <c r="AH20" s="24"/>
      <c r="AI20" s="66"/>
      <c r="AJ20" s="66"/>
      <c r="AK20" s="69"/>
    </row>
    <row r="21" spans="1:37" ht="30" customHeight="1">
      <c r="A21" s="48">
        <v>19</v>
      </c>
      <c r="B21" s="62"/>
      <c r="C21" s="17" t="s">
        <v>141</v>
      </c>
      <c r="D21" s="15">
        <v>5</v>
      </c>
      <c r="E21" s="64" t="s">
        <v>142</v>
      </c>
      <c r="F21" s="18" t="s">
        <v>143</v>
      </c>
      <c r="G21" s="19" t="s">
        <v>144</v>
      </c>
      <c r="H21" s="15">
        <v>5</v>
      </c>
      <c r="I21" s="15" t="s">
        <v>145</v>
      </c>
      <c r="J21" s="14">
        <v>938</v>
      </c>
      <c r="K21" s="69">
        <v>322</v>
      </c>
      <c r="L21" s="37">
        <v>354</v>
      </c>
      <c r="M21" s="15">
        <v>354</v>
      </c>
      <c r="N21" s="20">
        <v>358</v>
      </c>
      <c r="O21" s="20">
        <v>358</v>
      </c>
      <c r="P21" s="20"/>
      <c r="Q21" s="20">
        <v>350</v>
      </c>
      <c r="R21" s="21">
        <f t="shared" si="0"/>
        <v>4</v>
      </c>
      <c r="S21" s="20">
        <v>25</v>
      </c>
      <c r="T21" s="20" t="e">
        <f t="shared" si="1"/>
        <v>#REF!</v>
      </c>
      <c r="U21" s="20" t="e">
        <f t="shared" si="2"/>
        <v>#REF!</v>
      </c>
      <c r="V21" s="16"/>
      <c r="W21" s="16"/>
      <c r="X21" s="16"/>
      <c r="Y21" s="16"/>
      <c r="Z21" s="16"/>
      <c r="AA21" s="16" t="s">
        <v>146</v>
      </c>
      <c r="AB21" s="16" t="s">
        <v>98</v>
      </c>
      <c r="AC21" s="22" t="s">
        <v>147</v>
      </c>
      <c r="AD21" s="23"/>
      <c r="AE21" s="23"/>
      <c r="AF21" s="23"/>
      <c r="AG21" s="23"/>
      <c r="AH21" s="24">
        <v>14</v>
      </c>
      <c r="AI21" s="66"/>
      <c r="AJ21" s="66"/>
      <c r="AK21" s="69"/>
    </row>
    <row r="22" spans="1:37" ht="30" customHeight="1">
      <c r="A22" s="48">
        <v>20</v>
      </c>
      <c r="B22" s="62"/>
      <c r="C22" s="17" t="s">
        <v>148</v>
      </c>
      <c r="D22" s="15">
        <v>5</v>
      </c>
      <c r="E22" s="64"/>
      <c r="F22" s="18" t="s">
        <v>149</v>
      </c>
      <c r="G22" s="19" t="s">
        <v>150</v>
      </c>
      <c r="H22" s="15">
        <v>5</v>
      </c>
      <c r="I22" s="15" t="s">
        <v>151</v>
      </c>
      <c r="J22" s="14">
        <v>939</v>
      </c>
      <c r="K22" s="69">
        <v>348</v>
      </c>
      <c r="L22" s="37">
        <v>394</v>
      </c>
      <c r="M22" s="15">
        <v>393</v>
      </c>
      <c r="N22" s="20">
        <v>394</v>
      </c>
      <c r="O22" s="20">
        <v>394</v>
      </c>
      <c r="P22" s="20"/>
      <c r="Q22" s="20">
        <v>400</v>
      </c>
      <c r="R22" s="21">
        <f t="shared" si="0"/>
        <v>0</v>
      </c>
      <c r="S22" s="20">
        <v>30</v>
      </c>
      <c r="T22" s="20" t="e">
        <f t="shared" si="1"/>
        <v>#REF!</v>
      </c>
      <c r="U22" s="20" t="e">
        <f t="shared" si="2"/>
        <v>#REF!</v>
      </c>
      <c r="V22" s="16" t="s">
        <v>53</v>
      </c>
      <c r="W22" s="16"/>
      <c r="X22" s="16"/>
      <c r="Y22" s="16"/>
      <c r="Z22" s="16"/>
      <c r="AA22" s="16" t="s">
        <v>152</v>
      </c>
      <c r="AB22" s="16" t="s">
        <v>153</v>
      </c>
      <c r="AC22" s="22" t="s">
        <v>154</v>
      </c>
      <c r="AD22" s="23"/>
      <c r="AE22" s="23"/>
      <c r="AF22" s="23"/>
      <c r="AG22" s="23"/>
      <c r="AH22" s="24">
        <v>15</v>
      </c>
      <c r="AI22" s="66"/>
      <c r="AJ22" s="66"/>
      <c r="AK22" s="69"/>
    </row>
    <row r="23" spans="1:37" ht="30" customHeight="1">
      <c r="A23" s="48">
        <v>21</v>
      </c>
      <c r="B23" s="62"/>
      <c r="C23" s="17" t="s">
        <v>155</v>
      </c>
      <c r="D23" s="15">
        <v>5</v>
      </c>
      <c r="E23" s="64"/>
      <c r="F23" s="18" t="s">
        <v>156</v>
      </c>
      <c r="G23" s="19" t="s">
        <v>157</v>
      </c>
      <c r="H23" s="15">
        <v>5</v>
      </c>
      <c r="I23" s="15" t="s">
        <v>158</v>
      </c>
      <c r="J23" s="14">
        <v>940</v>
      </c>
      <c r="K23" s="69">
        <v>321</v>
      </c>
      <c r="L23" s="37">
        <v>353</v>
      </c>
      <c r="M23" s="15">
        <v>352</v>
      </c>
      <c r="N23" s="20">
        <v>353</v>
      </c>
      <c r="O23" s="20">
        <v>353</v>
      </c>
      <c r="P23" s="20"/>
      <c r="Q23" s="20">
        <v>350</v>
      </c>
      <c r="R23" s="21">
        <f t="shared" si="0"/>
        <v>0</v>
      </c>
      <c r="S23" s="20">
        <v>25</v>
      </c>
      <c r="T23" s="20" t="e">
        <f t="shared" si="1"/>
        <v>#REF!</v>
      </c>
      <c r="U23" s="20" t="e">
        <f t="shared" si="2"/>
        <v>#REF!</v>
      </c>
      <c r="V23" s="16" t="s">
        <v>53</v>
      </c>
      <c r="W23" s="16"/>
      <c r="X23" s="16"/>
      <c r="Y23" s="16"/>
      <c r="Z23" s="16"/>
      <c r="AA23" s="16"/>
      <c r="AB23" s="16"/>
      <c r="AC23" s="22"/>
      <c r="AD23" s="23"/>
      <c r="AE23" s="23"/>
      <c r="AF23" s="23"/>
      <c r="AG23" s="23"/>
      <c r="AH23" s="24"/>
      <c r="AI23" s="67"/>
      <c r="AJ23" s="67"/>
      <c r="AK23" s="69"/>
    </row>
    <row r="24" spans="1:37" ht="30" customHeight="1">
      <c r="A24" s="48">
        <v>22</v>
      </c>
      <c r="B24" s="62" t="s">
        <v>159</v>
      </c>
      <c r="C24" s="17" t="s">
        <v>160</v>
      </c>
      <c r="D24" s="15">
        <v>10</v>
      </c>
      <c r="E24" s="64"/>
      <c r="F24" s="18" t="s">
        <v>161</v>
      </c>
      <c r="G24" s="19" t="s">
        <v>162</v>
      </c>
      <c r="H24" s="15">
        <v>10</v>
      </c>
      <c r="I24" s="15" t="s">
        <v>163</v>
      </c>
      <c r="J24" s="14">
        <v>941</v>
      </c>
      <c r="K24" s="69">
        <v>2040</v>
      </c>
      <c r="L24" s="37">
        <v>2070</v>
      </c>
      <c r="M24" s="15">
        <v>2068</v>
      </c>
      <c r="N24" s="20">
        <v>2127</v>
      </c>
      <c r="O24" s="20">
        <v>2106</v>
      </c>
      <c r="P24" s="20"/>
      <c r="Q24" s="20">
        <v>2050</v>
      </c>
      <c r="R24" s="21">
        <f t="shared" si="0"/>
        <v>57</v>
      </c>
      <c r="S24" s="20">
        <f>150-65</f>
        <v>85</v>
      </c>
      <c r="T24" s="20" t="e">
        <f t="shared" si="1"/>
        <v>#REF!</v>
      </c>
      <c r="U24" s="20" t="e">
        <f t="shared" si="2"/>
        <v>#REF!</v>
      </c>
      <c r="V24" s="16"/>
      <c r="W24" s="16"/>
      <c r="X24" s="16"/>
      <c r="Y24" s="16">
        <v>1</v>
      </c>
      <c r="Z24" s="16">
        <v>1</v>
      </c>
      <c r="AA24" s="16" t="s">
        <v>164</v>
      </c>
      <c r="AB24" s="16" t="s">
        <v>165</v>
      </c>
      <c r="AC24" s="22" t="s">
        <v>166</v>
      </c>
      <c r="AD24" s="23"/>
      <c r="AE24" s="23"/>
      <c r="AF24" s="23"/>
      <c r="AG24" s="23"/>
      <c r="AH24" s="24">
        <v>40</v>
      </c>
      <c r="AI24" s="65">
        <f>SUM(AH24:AH27)</f>
        <v>100</v>
      </c>
      <c r="AJ24" s="65">
        <v>70</v>
      </c>
      <c r="AK24" s="69"/>
    </row>
    <row r="25" spans="1:37" ht="30" customHeight="1">
      <c r="A25" s="48">
        <v>23</v>
      </c>
      <c r="B25" s="62"/>
      <c r="C25" s="17" t="s">
        <v>167</v>
      </c>
      <c r="D25" s="15">
        <v>10</v>
      </c>
      <c r="E25" s="64"/>
      <c r="F25" s="18" t="s">
        <v>168</v>
      </c>
      <c r="G25" s="19" t="s">
        <v>169</v>
      </c>
      <c r="H25" s="15">
        <v>10</v>
      </c>
      <c r="I25" s="15" t="s">
        <v>170</v>
      </c>
      <c r="J25" s="14">
        <v>942</v>
      </c>
      <c r="K25" s="69">
        <v>1991</v>
      </c>
      <c r="L25" s="37">
        <v>2056</v>
      </c>
      <c r="M25" s="15">
        <v>2058</v>
      </c>
      <c r="N25" s="20">
        <v>2042</v>
      </c>
      <c r="O25" s="20">
        <v>2052</v>
      </c>
      <c r="P25" s="20"/>
      <c r="Q25" s="20">
        <v>2050</v>
      </c>
      <c r="R25" s="21">
        <f t="shared" si="0"/>
        <v>-14</v>
      </c>
      <c r="S25" s="20">
        <f>150-80</f>
        <v>70</v>
      </c>
      <c r="T25" s="20" t="e">
        <f t="shared" si="1"/>
        <v>#REF!</v>
      </c>
      <c r="U25" s="20" t="e">
        <f t="shared" si="2"/>
        <v>#REF!</v>
      </c>
      <c r="V25" s="16"/>
      <c r="W25" s="16"/>
      <c r="X25" s="16"/>
      <c r="Y25" s="16"/>
      <c r="Z25" s="16"/>
      <c r="AA25" s="16" t="s">
        <v>171</v>
      </c>
      <c r="AB25" s="16" t="s">
        <v>172</v>
      </c>
      <c r="AC25" s="22" t="s">
        <v>173</v>
      </c>
      <c r="AD25" s="23"/>
      <c r="AE25" s="23"/>
      <c r="AF25" s="23"/>
      <c r="AG25" s="23"/>
      <c r="AH25" s="24">
        <v>40</v>
      </c>
      <c r="AI25" s="66"/>
      <c r="AJ25" s="66"/>
      <c r="AK25" s="69"/>
    </row>
    <row r="26" spans="1:37" ht="30" customHeight="1">
      <c r="A26" s="48">
        <v>24</v>
      </c>
      <c r="B26" s="62"/>
      <c r="C26" s="17" t="s">
        <v>174</v>
      </c>
      <c r="D26" s="15">
        <v>9</v>
      </c>
      <c r="E26" s="64"/>
      <c r="F26" s="18" t="s">
        <v>175</v>
      </c>
      <c r="G26" s="19" t="s">
        <v>176</v>
      </c>
      <c r="H26" s="15">
        <v>9</v>
      </c>
      <c r="I26" s="15" t="s">
        <v>177</v>
      </c>
      <c r="J26" s="14">
        <v>943</v>
      </c>
      <c r="K26" s="69">
        <v>1800</v>
      </c>
      <c r="L26" s="37">
        <v>1753</v>
      </c>
      <c r="M26" s="15">
        <v>1750</v>
      </c>
      <c r="N26" s="20">
        <v>1818</v>
      </c>
      <c r="O26" s="20">
        <v>1844</v>
      </c>
      <c r="P26" s="20"/>
      <c r="Q26" s="20">
        <v>1750</v>
      </c>
      <c r="R26" s="21">
        <f t="shared" si="0"/>
        <v>65</v>
      </c>
      <c r="S26" s="20">
        <f>130-80</f>
        <v>50</v>
      </c>
      <c r="T26" s="20" t="e">
        <f t="shared" si="1"/>
        <v>#REF!</v>
      </c>
      <c r="U26" s="20" t="e">
        <f t="shared" si="2"/>
        <v>#REF!</v>
      </c>
      <c r="V26" s="16"/>
      <c r="W26" s="16"/>
      <c r="X26" s="16"/>
      <c r="Y26" s="16"/>
      <c r="Z26" s="16"/>
      <c r="AA26" s="16" t="s">
        <v>178</v>
      </c>
      <c r="AB26" s="16" t="s">
        <v>179</v>
      </c>
      <c r="AC26" s="22" t="s">
        <v>180</v>
      </c>
      <c r="AD26" s="23"/>
      <c r="AE26" s="23"/>
      <c r="AF26" s="23"/>
      <c r="AG26" s="23"/>
      <c r="AH26" s="24"/>
      <c r="AI26" s="66"/>
      <c r="AJ26" s="66"/>
      <c r="AK26" s="69"/>
    </row>
    <row r="27" spans="1:37" ht="30" customHeight="1">
      <c r="A27" s="48">
        <v>25</v>
      </c>
      <c r="B27" s="62"/>
      <c r="C27" s="17" t="s">
        <v>181</v>
      </c>
      <c r="D27" s="15">
        <v>9</v>
      </c>
      <c r="E27" s="64"/>
      <c r="F27" s="18" t="s">
        <v>182</v>
      </c>
      <c r="G27" s="19" t="s">
        <v>183</v>
      </c>
      <c r="H27" s="15">
        <v>9</v>
      </c>
      <c r="I27" s="15" t="s">
        <v>184</v>
      </c>
      <c r="J27" s="14">
        <v>944</v>
      </c>
      <c r="K27" s="69">
        <v>1809</v>
      </c>
      <c r="L27" s="37">
        <v>1786</v>
      </c>
      <c r="M27" s="15">
        <v>1784</v>
      </c>
      <c r="N27" s="20">
        <v>1803</v>
      </c>
      <c r="O27" s="20">
        <v>1836</v>
      </c>
      <c r="P27" s="20"/>
      <c r="Q27" s="20">
        <v>1780</v>
      </c>
      <c r="R27" s="21">
        <f t="shared" si="0"/>
        <v>17</v>
      </c>
      <c r="S27" s="20">
        <v>130</v>
      </c>
      <c r="T27" s="20" t="e">
        <f t="shared" si="1"/>
        <v>#REF!</v>
      </c>
      <c r="U27" s="20" t="e">
        <f t="shared" si="2"/>
        <v>#REF!</v>
      </c>
      <c r="V27" s="16"/>
      <c r="W27" s="16"/>
      <c r="X27" s="16"/>
      <c r="Y27" s="16"/>
      <c r="Z27" s="16"/>
      <c r="AA27" s="16" t="s">
        <v>185</v>
      </c>
      <c r="AB27" s="16" t="s">
        <v>40</v>
      </c>
      <c r="AC27" s="22" t="s">
        <v>186</v>
      </c>
      <c r="AD27" s="23"/>
      <c r="AE27" s="23"/>
      <c r="AF27" s="23"/>
      <c r="AG27" s="23"/>
      <c r="AH27" s="24">
        <v>20</v>
      </c>
      <c r="AI27" s="67"/>
      <c r="AJ27" s="67"/>
      <c r="AK27" s="69"/>
    </row>
    <row r="28" spans="1:37" ht="30" customHeight="1">
      <c r="A28" s="48">
        <v>26</v>
      </c>
      <c r="B28" s="62" t="s">
        <v>187</v>
      </c>
      <c r="C28" s="17" t="s">
        <v>188</v>
      </c>
      <c r="D28" s="15">
        <v>7</v>
      </c>
      <c r="E28" s="64"/>
      <c r="F28" s="18" t="s">
        <v>189</v>
      </c>
      <c r="G28" s="19" t="s">
        <v>190</v>
      </c>
      <c r="H28" s="15">
        <v>7</v>
      </c>
      <c r="I28" s="15" t="s">
        <v>191</v>
      </c>
      <c r="J28" s="14">
        <v>945</v>
      </c>
      <c r="K28" s="69">
        <v>765</v>
      </c>
      <c r="L28" s="37">
        <v>802</v>
      </c>
      <c r="M28" s="15">
        <v>803</v>
      </c>
      <c r="N28" s="20">
        <v>821</v>
      </c>
      <c r="O28" s="20">
        <v>821</v>
      </c>
      <c r="P28" s="20"/>
      <c r="Q28" s="20">
        <v>800</v>
      </c>
      <c r="R28" s="21">
        <f t="shared" si="0"/>
        <v>19</v>
      </c>
      <c r="S28" s="20">
        <v>50</v>
      </c>
      <c r="T28" s="20" t="e">
        <f t="shared" si="1"/>
        <v>#REF!</v>
      </c>
      <c r="U28" s="20" t="e">
        <f t="shared" si="2"/>
        <v>#REF!</v>
      </c>
      <c r="V28" s="16"/>
      <c r="W28" s="16"/>
      <c r="X28" s="16"/>
      <c r="Y28" s="16"/>
      <c r="Z28" s="16"/>
      <c r="AA28" s="16" t="s">
        <v>192</v>
      </c>
      <c r="AB28" s="16" t="s">
        <v>193</v>
      </c>
      <c r="AC28" s="22" t="s">
        <v>194</v>
      </c>
      <c r="AD28" s="23"/>
      <c r="AE28" s="23"/>
      <c r="AF28" s="23"/>
      <c r="AG28" s="23"/>
      <c r="AH28" s="24">
        <v>10</v>
      </c>
      <c r="AI28" s="65">
        <f>SUM(AH28:AH29)</f>
        <v>28</v>
      </c>
      <c r="AJ28" s="65">
        <v>25</v>
      </c>
      <c r="AK28" s="69"/>
    </row>
    <row r="29" spans="1:37" ht="30" customHeight="1">
      <c r="A29" s="48">
        <v>27</v>
      </c>
      <c r="B29" s="62"/>
      <c r="C29" s="17" t="s">
        <v>195</v>
      </c>
      <c r="D29" s="15">
        <v>5</v>
      </c>
      <c r="E29" s="64"/>
      <c r="F29" s="18" t="s">
        <v>196</v>
      </c>
      <c r="G29" s="19" t="s">
        <v>197</v>
      </c>
      <c r="H29" s="15">
        <v>5</v>
      </c>
      <c r="I29" s="15" t="s">
        <v>198</v>
      </c>
      <c r="J29" s="14">
        <v>946</v>
      </c>
      <c r="K29" s="69">
        <v>412</v>
      </c>
      <c r="L29" s="37">
        <v>447</v>
      </c>
      <c r="M29" s="15">
        <v>446</v>
      </c>
      <c r="N29" s="20">
        <v>460</v>
      </c>
      <c r="O29" s="20">
        <v>460</v>
      </c>
      <c r="P29" s="20"/>
      <c r="Q29" s="20">
        <v>450</v>
      </c>
      <c r="R29" s="21">
        <f t="shared" si="0"/>
        <v>13</v>
      </c>
      <c r="S29" s="20">
        <v>30</v>
      </c>
      <c r="T29" s="20" t="e">
        <f t="shared" si="1"/>
        <v>#REF!</v>
      </c>
      <c r="U29" s="20" t="e">
        <f t="shared" si="2"/>
        <v>#REF!</v>
      </c>
      <c r="V29" s="16"/>
      <c r="W29" s="16"/>
      <c r="X29" s="16"/>
      <c r="Y29" s="16"/>
      <c r="Z29" s="16"/>
      <c r="AA29" s="16"/>
      <c r="AB29" s="16"/>
      <c r="AC29" s="22"/>
      <c r="AD29" s="23"/>
      <c r="AE29" s="23"/>
      <c r="AF29" s="23"/>
      <c r="AG29" s="23"/>
      <c r="AH29" s="24">
        <v>18</v>
      </c>
      <c r="AI29" s="67"/>
      <c r="AJ29" s="67"/>
      <c r="AK29" s="69"/>
    </row>
    <row r="30" spans="1:37" ht="30" customHeight="1">
      <c r="A30" s="48">
        <v>28</v>
      </c>
      <c r="B30" s="62" t="s">
        <v>199</v>
      </c>
      <c r="C30" s="17" t="s">
        <v>200</v>
      </c>
      <c r="D30" s="15">
        <v>7</v>
      </c>
      <c r="E30" s="64"/>
      <c r="F30" s="18" t="s">
        <v>201</v>
      </c>
      <c r="G30" s="19" t="s">
        <v>202</v>
      </c>
      <c r="H30" s="15">
        <v>7</v>
      </c>
      <c r="I30" s="15" t="s">
        <v>203</v>
      </c>
      <c r="J30" s="14">
        <v>947</v>
      </c>
      <c r="K30" s="69">
        <v>872</v>
      </c>
      <c r="L30" s="37">
        <v>955</v>
      </c>
      <c r="M30" s="15">
        <v>954</v>
      </c>
      <c r="N30" s="20">
        <v>938</v>
      </c>
      <c r="O30" s="20">
        <v>938</v>
      </c>
      <c r="P30" s="20"/>
      <c r="Q30" s="20">
        <v>950</v>
      </c>
      <c r="R30" s="21">
        <f t="shared" si="0"/>
        <v>-17</v>
      </c>
      <c r="S30" s="20">
        <v>65</v>
      </c>
      <c r="T30" s="20" t="e">
        <f t="shared" si="1"/>
        <v>#REF!</v>
      </c>
      <c r="U30" s="20" t="e">
        <f t="shared" si="2"/>
        <v>#REF!</v>
      </c>
      <c r="V30" s="16" t="s">
        <v>53</v>
      </c>
      <c r="W30" s="16"/>
      <c r="X30" s="16"/>
      <c r="Y30" s="16"/>
      <c r="Z30" s="16"/>
      <c r="AA30" s="16" t="s">
        <v>204</v>
      </c>
      <c r="AB30" s="16" t="s">
        <v>205</v>
      </c>
      <c r="AC30" s="22" t="s">
        <v>206</v>
      </c>
      <c r="AD30" s="23"/>
      <c r="AE30" s="23"/>
      <c r="AF30" s="23"/>
      <c r="AG30" s="23"/>
      <c r="AH30" s="24">
        <v>31</v>
      </c>
      <c r="AI30" s="65">
        <f>SUM(AH30:AH31)</f>
        <v>31</v>
      </c>
      <c r="AJ30" s="65">
        <v>25</v>
      </c>
      <c r="AK30" s="69"/>
    </row>
    <row r="31" spans="1:37" ht="30" customHeight="1">
      <c r="A31" s="48">
        <v>29</v>
      </c>
      <c r="B31" s="62"/>
      <c r="C31" s="17" t="s">
        <v>207</v>
      </c>
      <c r="D31" s="15">
        <v>6</v>
      </c>
      <c r="E31" s="64"/>
      <c r="F31" s="18" t="s">
        <v>208</v>
      </c>
      <c r="G31" s="19" t="s">
        <v>209</v>
      </c>
      <c r="H31" s="15">
        <v>6</v>
      </c>
      <c r="I31" s="15" t="s">
        <v>210</v>
      </c>
      <c r="J31" s="14">
        <v>948</v>
      </c>
      <c r="K31" s="69">
        <v>613</v>
      </c>
      <c r="L31" s="37">
        <v>663</v>
      </c>
      <c r="M31" s="15">
        <v>660</v>
      </c>
      <c r="N31" s="20">
        <v>663</v>
      </c>
      <c r="O31" s="20">
        <v>663</v>
      </c>
      <c r="P31" s="20"/>
      <c r="Q31" s="20">
        <v>650</v>
      </c>
      <c r="R31" s="21">
        <f t="shared" si="0"/>
        <v>0</v>
      </c>
      <c r="S31" s="20">
        <v>45</v>
      </c>
      <c r="T31" s="20" t="e">
        <f t="shared" si="1"/>
        <v>#REF!</v>
      </c>
      <c r="U31" s="20" t="e">
        <f t="shared" si="2"/>
        <v>#REF!</v>
      </c>
      <c r="V31" s="16"/>
      <c r="W31" s="16"/>
      <c r="X31" s="16"/>
      <c r="Y31" s="16"/>
      <c r="Z31" s="16"/>
      <c r="AA31" s="16"/>
      <c r="AB31" s="16"/>
      <c r="AC31" s="22"/>
      <c r="AD31" s="23"/>
      <c r="AE31" s="23"/>
      <c r="AF31" s="23"/>
      <c r="AG31" s="23"/>
      <c r="AH31" s="24"/>
      <c r="AI31" s="67"/>
      <c r="AJ31" s="67"/>
      <c r="AK31" s="69"/>
    </row>
    <row r="32" spans="1:37" ht="30" customHeight="1">
      <c r="A32" s="48">
        <v>30</v>
      </c>
      <c r="B32" s="62" t="s">
        <v>211</v>
      </c>
      <c r="C32" s="17" t="s">
        <v>212</v>
      </c>
      <c r="D32" s="15">
        <v>7</v>
      </c>
      <c r="E32" s="64" t="s">
        <v>213</v>
      </c>
      <c r="F32" s="18" t="s">
        <v>214</v>
      </c>
      <c r="G32" s="19" t="s">
        <v>215</v>
      </c>
      <c r="H32" s="15">
        <v>7</v>
      </c>
      <c r="I32" s="15" t="s">
        <v>216</v>
      </c>
      <c r="J32" s="14">
        <v>949</v>
      </c>
      <c r="K32" s="69">
        <v>950</v>
      </c>
      <c r="L32" s="37">
        <v>1052</v>
      </c>
      <c r="M32" s="15">
        <v>1054</v>
      </c>
      <c r="N32" s="20">
        <v>986</v>
      </c>
      <c r="O32" s="20">
        <v>986</v>
      </c>
      <c r="P32" s="20"/>
      <c r="Q32" s="20">
        <v>1050</v>
      </c>
      <c r="R32" s="21">
        <f t="shared" si="0"/>
        <v>-66</v>
      </c>
      <c r="S32" s="20">
        <v>80</v>
      </c>
      <c r="T32" s="20" t="e">
        <f t="shared" si="1"/>
        <v>#REF!</v>
      </c>
      <c r="U32" s="20" t="e">
        <f t="shared" si="2"/>
        <v>#REF!</v>
      </c>
      <c r="V32" s="16"/>
      <c r="W32" s="16"/>
      <c r="X32" s="16"/>
      <c r="Y32" s="16"/>
      <c r="Z32" s="16"/>
      <c r="AA32" s="16"/>
      <c r="AB32" s="16"/>
      <c r="AC32" s="22"/>
      <c r="AD32" s="23"/>
      <c r="AE32" s="23"/>
      <c r="AF32" s="23"/>
      <c r="AG32" s="23"/>
      <c r="AH32" s="24"/>
      <c r="AI32" s="65">
        <f>SUM(AH33:AH34)</f>
        <v>16</v>
      </c>
      <c r="AJ32" s="65">
        <v>15</v>
      </c>
      <c r="AK32" s="69"/>
    </row>
    <row r="33" spans="1:37" ht="30" customHeight="1">
      <c r="A33" s="48">
        <v>31</v>
      </c>
      <c r="B33" s="62"/>
      <c r="C33" s="17" t="s">
        <v>217</v>
      </c>
      <c r="D33" s="15">
        <v>5</v>
      </c>
      <c r="E33" s="64"/>
      <c r="F33" s="18" t="s">
        <v>218</v>
      </c>
      <c r="G33" s="19" t="s">
        <v>219</v>
      </c>
      <c r="H33" s="15">
        <v>5</v>
      </c>
      <c r="I33" s="15" t="s">
        <v>220</v>
      </c>
      <c r="J33" s="14">
        <v>950</v>
      </c>
      <c r="K33" s="69">
        <v>288</v>
      </c>
      <c r="L33" s="37">
        <v>326</v>
      </c>
      <c r="M33" s="15">
        <v>324</v>
      </c>
      <c r="N33" s="20">
        <v>316</v>
      </c>
      <c r="O33" s="20">
        <v>316</v>
      </c>
      <c r="P33" s="20"/>
      <c r="Q33" s="20">
        <v>320</v>
      </c>
      <c r="R33" s="21">
        <f t="shared" si="0"/>
        <v>-10</v>
      </c>
      <c r="S33" s="20">
        <v>25</v>
      </c>
      <c r="T33" s="20" t="e">
        <f t="shared" si="1"/>
        <v>#REF!</v>
      </c>
      <c r="U33" s="20" t="e">
        <f t="shared" si="2"/>
        <v>#REF!</v>
      </c>
      <c r="V33" s="16" t="s">
        <v>53</v>
      </c>
      <c r="W33" s="16"/>
      <c r="X33" s="16"/>
      <c r="Y33" s="16"/>
      <c r="Z33" s="16"/>
      <c r="AA33" s="16" t="s">
        <v>221</v>
      </c>
      <c r="AB33" s="16" t="s">
        <v>222</v>
      </c>
      <c r="AC33" s="22" t="s">
        <v>223</v>
      </c>
      <c r="AD33" s="23"/>
      <c r="AE33" s="23"/>
      <c r="AF33" s="23"/>
      <c r="AG33" s="23"/>
      <c r="AH33" s="24">
        <v>7</v>
      </c>
      <c r="AI33" s="66"/>
      <c r="AJ33" s="66"/>
      <c r="AK33" s="69"/>
    </row>
    <row r="34" spans="1:37" ht="30" customHeight="1">
      <c r="A34" s="48">
        <v>32</v>
      </c>
      <c r="B34" s="62"/>
      <c r="C34" s="17" t="s">
        <v>224</v>
      </c>
      <c r="D34" s="15">
        <v>5</v>
      </c>
      <c r="E34" s="64"/>
      <c r="F34" s="18" t="s">
        <v>225</v>
      </c>
      <c r="G34" s="19" t="s">
        <v>226</v>
      </c>
      <c r="H34" s="15">
        <v>5</v>
      </c>
      <c r="I34" s="15" t="s">
        <v>227</v>
      </c>
      <c r="J34" s="14">
        <v>951</v>
      </c>
      <c r="K34" s="69">
        <v>443</v>
      </c>
      <c r="L34" s="37">
        <v>483</v>
      </c>
      <c r="M34" s="15">
        <v>483</v>
      </c>
      <c r="N34" s="20">
        <v>461</v>
      </c>
      <c r="O34" s="20">
        <v>473</v>
      </c>
      <c r="P34" s="20"/>
      <c r="Q34" s="20">
        <v>480</v>
      </c>
      <c r="R34" s="21">
        <f t="shared" si="0"/>
        <v>-22</v>
      </c>
      <c r="S34" s="20">
        <v>35</v>
      </c>
      <c r="T34" s="20" t="e">
        <f t="shared" si="1"/>
        <v>#REF!</v>
      </c>
      <c r="U34" s="20" t="e">
        <f t="shared" si="2"/>
        <v>#REF!</v>
      </c>
      <c r="V34" s="16"/>
      <c r="W34" s="16"/>
      <c r="X34" s="16"/>
      <c r="Y34" s="16"/>
      <c r="Z34" s="16"/>
      <c r="AA34" s="16" t="s">
        <v>228</v>
      </c>
      <c r="AB34" s="16" t="s">
        <v>229</v>
      </c>
      <c r="AC34" s="22" t="s">
        <v>230</v>
      </c>
      <c r="AD34" s="23"/>
      <c r="AE34" s="23"/>
      <c r="AF34" s="23"/>
      <c r="AG34" s="23"/>
      <c r="AH34" s="24">
        <v>9</v>
      </c>
      <c r="AI34" s="67"/>
      <c r="AJ34" s="67"/>
      <c r="AK34" s="69"/>
    </row>
    <row r="35" spans="1:37" ht="30" customHeight="1">
      <c r="A35" s="48">
        <v>33</v>
      </c>
      <c r="B35" s="62" t="s">
        <v>231</v>
      </c>
      <c r="C35" s="17" t="s">
        <v>232</v>
      </c>
      <c r="D35" s="15">
        <v>6</v>
      </c>
      <c r="E35" s="64"/>
      <c r="F35" s="18" t="s">
        <v>233</v>
      </c>
      <c r="G35" s="19" t="s">
        <v>234</v>
      </c>
      <c r="H35" s="15">
        <v>6</v>
      </c>
      <c r="I35" s="15" t="s">
        <v>235</v>
      </c>
      <c r="J35" s="14">
        <v>952</v>
      </c>
      <c r="K35" s="69">
        <v>621</v>
      </c>
      <c r="L35" s="37">
        <v>658</v>
      </c>
      <c r="M35" s="15">
        <v>662</v>
      </c>
      <c r="N35" s="20">
        <v>665</v>
      </c>
      <c r="O35" s="20">
        <v>665</v>
      </c>
      <c r="P35" s="20"/>
      <c r="Q35" s="20">
        <v>650</v>
      </c>
      <c r="R35" s="21">
        <f t="shared" si="0"/>
        <v>7</v>
      </c>
      <c r="S35" s="20">
        <v>45</v>
      </c>
      <c r="T35" s="20" t="e">
        <f t="shared" si="1"/>
        <v>#REF!</v>
      </c>
      <c r="U35" s="20" t="e">
        <f t="shared" si="2"/>
        <v>#REF!</v>
      </c>
      <c r="V35" s="16"/>
      <c r="W35" s="16"/>
      <c r="X35" s="16"/>
      <c r="Y35" s="16"/>
      <c r="Z35" s="16"/>
      <c r="AA35" s="16"/>
      <c r="AB35" s="16"/>
      <c r="AC35" s="22"/>
      <c r="AD35" s="23"/>
      <c r="AE35" s="23"/>
      <c r="AF35" s="23"/>
      <c r="AG35" s="23"/>
      <c r="AH35" s="24">
        <v>20</v>
      </c>
      <c r="AI35" s="65">
        <f>SUM(AH35:AH37)</f>
        <v>40</v>
      </c>
      <c r="AJ35" s="65">
        <v>30</v>
      </c>
      <c r="AK35" s="69"/>
    </row>
    <row r="36" spans="1:37" ht="30" customHeight="1">
      <c r="A36" s="48">
        <v>34</v>
      </c>
      <c r="B36" s="62"/>
      <c r="C36" s="17" t="s">
        <v>236</v>
      </c>
      <c r="D36" s="15">
        <v>5</v>
      </c>
      <c r="E36" s="64"/>
      <c r="F36" s="18" t="s">
        <v>237</v>
      </c>
      <c r="G36" s="19" t="s">
        <v>238</v>
      </c>
      <c r="H36" s="15">
        <v>5</v>
      </c>
      <c r="I36" s="15" t="s">
        <v>239</v>
      </c>
      <c r="J36" s="14">
        <v>953</v>
      </c>
      <c r="K36" s="69">
        <v>247</v>
      </c>
      <c r="L36" s="37">
        <v>249</v>
      </c>
      <c r="M36" s="15">
        <v>248</v>
      </c>
      <c r="N36" s="20">
        <v>249</v>
      </c>
      <c r="O36" s="20">
        <v>261</v>
      </c>
      <c r="P36" s="20"/>
      <c r="Q36" s="20">
        <v>250</v>
      </c>
      <c r="R36" s="21">
        <f t="shared" si="0"/>
        <v>0</v>
      </c>
      <c r="S36" s="20">
        <v>20</v>
      </c>
      <c r="T36" s="20" t="e">
        <f t="shared" si="1"/>
        <v>#REF!</v>
      </c>
      <c r="U36" s="20" t="e">
        <f t="shared" si="2"/>
        <v>#REF!</v>
      </c>
      <c r="V36" s="16"/>
      <c r="W36" s="16"/>
      <c r="X36" s="16"/>
      <c r="Y36" s="16"/>
      <c r="Z36" s="16"/>
      <c r="AA36" s="16" t="s">
        <v>240</v>
      </c>
      <c r="AB36" s="16" t="s">
        <v>106</v>
      </c>
      <c r="AC36" s="22" t="s">
        <v>241</v>
      </c>
      <c r="AD36" s="23"/>
      <c r="AE36" s="23"/>
      <c r="AF36" s="23"/>
      <c r="AG36" s="23"/>
      <c r="AH36" s="24">
        <v>8</v>
      </c>
      <c r="AI36" s="66"/>
      <c r="AJ36" s="66"/>
      <c r="AK36" s="69"/>
    </row>
    <row r="37" spans="1:37" ht="30" customHeight="1">
      <c r="A37" s="48">
        <v>35</v>
      </c>
      <c r="B37" s="62"/>
      <c r="C37" s="17" t="s">
        <v>242</v>
      </c>
      <c r="D37" s="15">
        <v>5</v>
      </c>
      <c r="E37" s="64"/>
      <c r="F37" s="18" t="s">
        <v>243</v>
      </c>
      <c r="G37" s="19" t="s">
        <v>244</v>
      </c>
      <c r="H37" s="15">
        <v>5</v>
      </c>
      <c r="I37" s="15" t="s">
        <v>245</v>
      </c>
      <c r="J37" s="14">
        <v>954</v>
      </c>
      <c r="K37" s="69">
        <v>476</v>
      </c>
      <c r="L37" s="37">
        <v>474</v>
      </c>
      <c r="M37" s="15">
        <v>471</v>
      </c>
      <c r="N37" s="20">
        <v>470</v>
      </c>
      <c r="O37" s="20">
        <v>492</v>
      </c>
      <c r="P37" s="20"/>
      <c r="Q37" s="20">
        <v>470</v>
      </c>
      <c r="R37" s="21">
        <f t="shared" si="0"/>
        <v>-4</v>
      </c>
      <c r="S37" s="20">
        <v>35</v>
      </c>
      <c r="T37" s="20" t="e">
        <f t="shared" si="1"/>
        <v>#REF!</v>
      </c>
      <c r="U37" s="20" t="e">
        <f t="shared" si="2"/>
        <v>#REF!</v>
      </c>
      <c r="V37" s="16"/>
      <c r="W37" s="16"/>
      <c r="X37" s="16"/>
      <c r="Y37" s="16"/>
      <c r="Z37" s="16"/>
      <c r="AA37" s="16" t="s">
        <v>246</v>
      </c>
      <c r="AB37" s="16" t="s">
        <v>106</v>
      </c>
      <c r="AC37" s="22" t="s">
        <v>247</v>
      </c>
      <c r="AD37" s="23"/>
      <c r="AE37" s="23"/>
      <c r="AF37" s="23"/>
      <c r="AG37" s="23"/>
      <c r="AH37" s="24">
        <v>12</v>
      </c>
      <c r="AI37" s="67"/>
      <c r="AJ37" s="67"/>
      <c r="AK37" s="69"/>
    </row>
    <row r="38" spans="1:37" ht="30" customHeight="1">
      <c r="A38" s="48">
        <v>36</v>
      </c>
      <c r="B38" s="62" t="s">
        <v>248</v>
      </c>
      <c r="C38" s="17" t="s">
        <v>249</v>
      </c>
      <c r="D38" s="15">
        <v>6</v>
      </c>
      <c r="E38" s="64"/>
      <c r="F38" s="18" t="s">
        <v>250</v>
      </c>
      <c r="G38" s="19" t="s">
        <v>251</v>
      </c>
      <c r="H38" s="15">
        <v>6</v>
      </c>
      <c r="I38" s="15" t="s">
        <v>252</v>
      </c>
      <c r="J38" s="14">
        <v>955</v>
      </c>
      <c r="K38" s="69">
        <v>504</v>
      </c>
      <c r="L38" s="37">
        <v>554</v>
      </c>
      <c r="M38" s="15">
        <v>552</v>
      </c>
      <c r="N38" s="20">
        <v>557</v>
      </c>
      <c r="O38" s="20">
        <v>557</v>
      </c>
      <c r="P38" s="20"/>
      <c r="Q38" s="20">
        <v>550</v>
      </c>
      <c r="R38" s="21">
        <f t="shared" si="0"/>
        <v>3</v>
      </c>
      <c r="S38" s="20">
        <v>40</v>
      </c>
      <c r="T38" s="20" t="e">
        <f t="shared" si="1"/>
        <v>#REF!</v>
      </c>
      <c r="U38" s="20" t="e">
        <f t="shared" si="2"/>
        <v>#REF!</v>
      </c>
      <c r="V38" s="16"/>
      <c r="W38" s="16"/>
      <c r="X38" s="16"/>
      <c r="Y38" s="16"/>
      <c r="Z38" s="16"/>
      <c r="AA38" s="16" t="s">
        <v>253</v>
      </c>
      <c r="AB38" s="16" t="s">
        <v>40</v>
      </c>
      <c r="AC38" s="22" t="s">
        <v>254</v>
      </c>
      <c r="AD38" s="23"/>
      <c r="AE38" s="23"/>
      <c r="AF38" s="23"/>
      <c r="AG38" s="23"/>
      <c r="AH38" s="24">
        <v>10</v>
      </c>
      <c r="AI38" s="65">
        <f>SUM(AH38:AH39)</f>
        <v>31</v>
      </c>
      <c r="AJ38" s="65">
        <v>30</v>
      </c>
      <c r="AK38" s="69"/>
    </row>
    <row r="39" spans="1:37" ht="30" customHeight="1">
      <c r="A39" s="48">
        <v>37</v>
      </c>
      <c r="B39" s="62"/>
      <c r="C39" s="17" t="s">
        <v>255</v>
      </c>
      <c r="D39" s="15">
        <v>7</v>
      </c>
      <c r="E39" s="64"/>
      <c r="F39" s="18" t="s">
        <v>256</v>
      </c>
      <c r="G39" s="19" t="s">
        <v>257</v>
      </c>
      <c r="H39" s="15">
        <v>7</v>
      </c>
      <c r="I39" s="15" t="s">
        <v>258</v>
      </c>
      <c r="J39" s="14">
        <v>956</v>
      </c>
      <c r="K39" s="69">
        <v>844</v>
      </c>
      <c r="L39" s="37">
        <v>983</v>
      </c>
      <c r="M39" s="15">
        <v>983</v>
      </c>
      <c r="N39" s="20">
        <v>989</v>
      </c>
      <c r="O39" s="20">
        <v>989</v>
      </c>
      <c r="P39" s="20"/>
      <c r="Q39" s="20">
        <v>980</v>
      </c>
      <c r="R39" s="21">
        <f t="shared" si="0"/>
        <v>6</v>
      </c>
      <c r="S39" s="20">
        <v>70</v>
      </c>
      <c r="T39" s="20" t="e">
        <f t="shared" si="1"/>
        <v>#REF!</v>
      </c>
      <c r="U39" s="20" t="e">
        <f t="shared" si="2"/>
        <v>#REF!</v>
      </c>
      <c r="V39" s="16"/>
      <c r="W39" s="16"/>
      <c r="X39" s="16"/>
      <c r="Y39" s="16"/>
      <c r="Z39" s="16"/>
      <c r="AA39" s="16" t="s">
        <v>259</v>
      </c>
      <c r="AB39" s="16" t="s">
        <v>205</v>
      </c>
      <c r="AC39" s="22" t="s">
        <v>260</v>
      </c>
      <c r="AD39" s="23"/>
      <c r="AE39" s="23"/>
      <c r="AF39" s="23"/>
      <c r="AG39" s="23"/>
      <c r="AH39" s="24">
        <v>21</v>
      </c>
      <c r="AI39" s="67"/>
      <c r="AJ39" s="67"/>
      <c r="AK39" s="69"/>
    </row>
    <row r="40" spans="1:37" ht="30" customHeight="1">
      <c r="A40" s="48">
        <v>38</v>
      </c>
      <c r="B40" s="62" t="s">
        <v>261</v>
      </c>
      <c r="C40" s="17" t="s">
        <v>262</v>
      </c>
      <c r="D40" s="15">
        <v>5</v>
      </c>
      <c r="E40" s="64"/>
      <c r="F40" s="18" t="s">
        <v>263</v>
      </c>
      <c r="G40" s="19" t="s">
        <v>264</v>
      </c>
      <c r="H40" s="15">
        <v>5</v>
      </c>
      <c r="I40" s="15" t="s">
        <v>265</v>
      </c>
      <c r="J40" s="14">
        <v>957</v>
      </c>
      <c r="K40" s="69">
        <v>254</v>
      </c>
      <c r="L40" s="37">
        <v>257</v>
      </c>
      <c r="M40" s="15">
        <v>256</v>
      </c>
      <c r="N40" s="20">
        <v>259</v>
      </c>
      <c r="O40" s="20">
        <v>259</v>
      </c>
      <c r="P40" s="20"/>
      <c r="Q40" s="20">
        <v>250</v>
      </c>
      <c r="R40" s="21">
        <f t="shared" si="0"/>
        <v>2</v>
      </c>
      <c r="S40" s="20">
        <v>20</v>
      </c>
      <c r="T40" s="20" t="e">
        <f t="shared" si="1"/>
        <v>#REF!</v>
      </c>
      <c r="U40" s="20" t="e">
        <f t="shared" si="2"/>
        <v>#REF!</v>
      </c>
      <c r="V40" s="16" t="s">
        <v>53</v>
      </c>
      <c r="W40" s="16"/>
      <c r="X40" s="16"/>
      <c r="Y40" s="16"/>
      <c r="Z40" s="16"/>
      <c r="AA40" s="16" t="s">
        <v>266</v>
      </c>
      <c r="AB40" s="16" t="s">
        <v>47</v>
      </c>
      <c r="AC40" s="22" t="s">
        <v>267</v>
      </c>
      <c r="AD40" s="23"/>
      <c r="AE40" s="23"/>
      <c r="AF40" s="23"/>
      <c r="AG40" s="23"/>
      <c r="AH40" s="24"/>
      <c r="AI40" s="65">
        <f>SUM(AH40:AH44)</f>
        <v>66</v>
      </c>
      <c r="AJ40" s="65">
        <v>35</v>
      </c>
      <c r="AK40" s="69"/>
    </row>
    <row r="41" spans="1:37" ht="30" customHeight="1">
      <c r="A41" s="48">
        <v>39</v>
      </c>
      <c r="B41" s="62"/>
      <c r="C41" s="17" t="s">
        <v>268</v>
      </c>
      <c r="D41" s="15">
        <v>7</v>
      </c>
      <c r="E41" s="64"/>
      <c r="F41" s="18" t="s">
        <v>269</v>
      </c>
      <c r="G41" s="19" t="s">
        <v>270</v>
      </c>
      <c r="H41" s="15">
        <v>7</v>
      </c>
      <c r="I41" s="15" t="s">
        <v>271</v>
      </c>
      <c r="J41" s="14">
        <v>958</v>
      </c>
      <c r="K41" s="69">
        <v>1042</v>
      </c>
      <c r="L41" s="37">
        <v>1089</v>
      </c>
      <c r="M41" s="15">
        <v>1087</v>
      </c>
      <c r="N41" s="20">
        <v>1100</v>
      </c>
      <c r="O41" s="20">
        <v>1100</v>
      </c>
      <c r="P41" s="20"/>
      <c r="Q41" s="20">
        <v>1050</v>
      </c>
      <c r="R41" s="21">
        <f t="shared" si="0"/>
        <v>11</v>
      </c>
      <c r="S41" s="20">
        <v>75</v>
      </c>
      <c r="T41" s="20" t="e">
        <f t="shared" si="1"/>
        <v>#REF!</v>
      </c>
      <c r="U41" s="20" t="e">
        <f t="shared" si="2"/>
        <v>#REF!</v>
      </c>
      <c r="V41" s="16"/>
      <c r="W41" s="16"/>
      <c r="X41" s="16"/>
      <c r="Y41" s="16"/>
      <c r="Z41" s="16"/>
      <c r="AA41" s="16" t="s">
        <v>272</v>
      </c>
      <c r="AB41" s="16" t="s">
        <v>40</v>
      </c>
      <c r="AC41" s="22" t="s">
        <v>273</v>
      </c>
      <c r="AD41" s="23"/>
      <c r="AE41" s="23"/>
      <c r="AF41" s="23"/>
      <c r="AG41" s="23"/>
      <c r="AH41" s="24">
        <v>36</v>
      </c>
      <c r="AI41" s="66"/>
      <c r="AJ41" s="66"/>
      <c r="AK41" s="69"/>
    </row>
    <row r="42" spans="1:37" ht="30" customHeight="1">
      <c r="A42" s="48">
        <v>40</v>
      </c>
      <c r="B42" s="62"/>
      <c r="C42" s="17" t="s">
        <v>274</v>
      </c>
      <c r="D42" s="15">
        <v>7</v>
      </c>
      <c r="E42" s="64" t="s">
        <v>393</v>
      </c>
      <c r="F42" s="18" t="s">
        <v>275</v>
      </c>
      <c r="G42" s="19" t="s">
        <v>276</v>
      </c>
      <c r="H42" s="15">
        <v>7</v>
      </c>
      <c r="I42" s="15" t="s">
        <v>277</v>
      </c>
      <c r="J42" s="14">
        <v>959</v>
      </c>
      <c r="K42" s="69">
        <v>864</v>
      </c>
      <c r="L42" s="37">
        <v>879</v>
      </c>
      <c r="M42" s="15">
        <v>876</v>
      </c>
      <c r="N42" s="20">
        <v>898</v>
      </c>
      <c r="O42" s="20">
        <v>898</v>
      </c>
      <c r="P42" s="20"/>
      <c r="Q42" s="20">
        <v>870</v>
      </c>
      <c r="R42" s="21">
        <f t="shared" si="0"/>
        <v>19</v>
      </c>
      <c r="S42" s="20">
        <v>60</v>
      </c>
      <c r="T42" s="20" t="e">
        <f t="shared" si="1"/>
        <v>#REF!</v>
      </c>
      <c r="U42" s="20" t="e">
        <f t="shared" si="2"/>
        <v>#REF!</v>
      </c>
      <c r="V42" s="16"/>
      <c r="W42" s="16"/>
      <c r="X42" s="16"/>
      <c r="Y42" s="16"/>
      <c r="Z42" s="16"/>
      <c r="AA42" s="16" t="s">
        <v>278</v>
      </c>
      <c r="AB42" s="16"/>
      <c r="AC42" s="22" t="s">
        <v>279</v>
      </c>
      <c r="AD42" s="23"/>
      <c r="AE42" s="23"/>
      <c r="AF42" s="23"/>
      <c r="AG42" s="23"/>
      <c r="AH42" s="24">
        <v>15</v>
      </c>
      <c r="AI42" s="66"/>
      <c r="AJ42" s="66"/>
      <c r="AK42" s="69"/>
    </row>
    <row r="43" spans="1:37" ht="30" customHeight="1">
      <c r="A43" s="48">
        <v>41</v>
      </c>
      <c r="B43" s="62"/>
      <c r="C43" s="17" t="s">
        <v>280</v>
      </c>
      <c r="D43" s="15">
        <v>6</v>
      </c>
      <c r="E43" s="64"/>
      <c r="F43" s="18" t="s">
        <v>281</v>
      </c>
      <c r="G43" s="19" t="s">
        <v>282</v>
      </c>
      <c r="H43" s="15">
        <v>6</v>
      </c>
      <c r="I43" s="15" t="s">
        <v>283</v>
      </c>
      <c r="J43" s="14">
        <v>960</v>
      </c>
      <c r="K43" s="69">
        <v>544</v>
      </c>
      <c r="L43" s="37">
        <v>556</v>
      </c>
      <c r="M43" s="15">
        <v>557</v>
      </c>
      <c r="N43" s="20">
        <v>563</v>
      </c>
      <c r="O43" s="20">
        <v>563</v>
      </c>
      <c r="P43" s="20"/>
      <c r="Q43" s="20">
        <v>550</v>
      </c>
      <c r="R43" s="21">
        <f t="shared" si="0"/>
        <v>7</v>
      </c>
      <c r="S43" s="20">
        <v>40</v>
      </c>
      <c r="T43" s="20" t="e">
        <f t="shared" si="1"/>
        <v>#REF!</v>
      </c>
      <c r="U43" s="20" t="e">
        <f t="shared" si="2"/>
        <v>#REF!</v>
      </c>
      <c r="V43" s="16" t="s">
        <v>53</v>
      </c>
      <c r="W43" s="16"/>
      <c r="X43" s="16"/>
      <c r="Y43" s="16"/>
      <c r="Z43" s="16"/>
      <c r="AA43" s="16" t="s">
        <v>284</v>
      </c>
      <c r="AB43" s="16" t="s">
        <v>106</v>
      </c>
      <c r="AC43" s="22" t="s">
        <v>285</v>
      </c>
      <c r="AD43" s="23"/>
      <c r="AE43" s="23"/>
      <c r="AF43" s="23"/>
      <c r="AG43" s="23"/>
      <c r="AH43" s="24">
        <v>12</v>
      </c>
      <c r="AI43" s="66"/>
      <c r="AJ43" s="66"/>
      <c r="AK43" s="69"/>
    </row>
    <row r="44" spans="1:37" ht="30" customHeight="1">
      <c r="A44" s="48">
        <v>42</v>
      </c>
      <c r="B44" s="62"/>
      <c r="C44" s="17" t="s">
        <v>286</v>
      </c>
      <c r="D44" s="15">
        <v>5</v>
      </c>
      <c r="E44" s="64"/>
      <c r="F44" s="18" t="s">
        <v>287</v>
      </c>
      <c r="G44" s="19" t="s">
        <v>288</v>
      </c>
      <c r="H44" s="15">
        <v>5</v>
      </c>
      <c r="I44" s="15" t="s">
        <v>289</v>
      </c>
      <c r="J44" s="14">
        <v>961</v>
      </c>
      <c r="K44" s="69">
        <v>249</v>
      </c>
      <c r="L44" s="37">
        <v>278</v>
      </c>
      <c r="M44" s="15">
        <v>278</v>
      </c>
      <c r="N44" s="20">
        <v>276</v>
      </c>
      <c r="O44" s="20">
        <v>276</v>
      </c>
      <c r="P44" s="20"/>
      <c r="Q44" s="20">
        <v>270</v>
      </c>
      <c r="R44" s="21">
        <f t="shared" si="0"/>
        <v>-2</v>
      </c>
      <c r="S44" s="20">
        <v>20</v>
      </c>
      <c r="T44" s="20" t="e">
        <f t="shared" si="1"/>
        <v>#REF!</v>
      </c>
      <c r="U44" s="20" t="e">
        <f t="shared" si="2"/>
        <v>#REF!</v>
      </c>
      <c r="V44" s="16"/>
      <c r="W44" s="16"/>
      <c r="X44" s="16"/>
      <c r="Y44" s="16"/>
      <c r="Z44" s="16"/>
      <c r="AA44" s="16" t="s">
        <v>290</v>
      </c>
      <c r="AB44" s="16" t="s">
        <v>291</v>
      </c>
      <c r="AC44" s="22" t="s">
        <v>292</v>
      </c>
      <c r="AD44" s="23"/>
      <c r="AE44" s="23"/>
      <c r="AF44" s="23"/>
      <c r="AG44" s="23"/>
      <c r="AH44" s="24">
        <v>3</v>
      </c>
      <c r="AI44" s="67"/>
      <c r="AJ44" s="67"/>
      <c r="AK44" s="69"/>
    </row>
    <row r="45" spans="1:37" ht="30" customHeight="1">
      <c r="A45" s="48">
        <v>43</v>
      </c>
      <c r="B45" s="62" t="s">
        <v>293</v>
      </c>
      <c r="C45" s="17" t="s">
        <v>294</v>
      </c>
      <c r="D45" s="15">
        <v>5</v>
      </c>
      <c r="E45" s="64"/>
      <c r="F45" s="18" t="s">
        <v>295</v>
      </c>
      <c r="G45" s="19" t="s">
        <v>296</v>
      </c>
      <c r="H45" s="15">
        <v>5</v>
      </c>
      <c r="I45" s="15" t="s">
        <v>297</v>
      </c>
      <c r="J45" s="14">
        <v>962</v>
      </c>
      <c r="K45" s="69">
        <v>181</v>
      </c>
      <c r="L45" s="37">
        <v>226</v>
      </c>
      <c r="M45" s="15">
        <v>226</v>
      </c>
      <c r="N45" s="20">
        <v>215</v>
      </c>
      <c r="O45" s="20">
        <v>215</v>
      </c>
      <c r="P45" s="20"/>
      <c r="Q45" s="20">
        <v>230</v>
      </c>
      <c r="R45" s="21">
        <f t="shared" si="0"/>
        <v>-11</v>
      </c>
      <c r="S45" s="20">
        <v>15</v>
      </c>
      <c r="T45" s="20" t="e">
        <f t="shared" si="1"/>
        <v>#REF!</v>
      </c>
      <c r="U45" s="20" t="e">
        <f t="shared" si="2"/>
        <v>#REF!</v>
      </c>
      <c r="V45" s="16"/>
      <c r="W45" s="16"/>
      <c r="X45" s="16"/>
      <c r="Y45" s="16"/>
      <c r="Z45" s="16"/>
      <c r="AA45" s="16" t="s">
        <v>298</v>
      </c>
      <c r="AB45" s="16" t="s">
        <v>299</v>
      </c>
      <c r="AC45" s="22" t="s">
        <v>300</v>
      </c>
      <c r="AD45" s="23"/>
      <c r="AE45" s="23"/>
      <c r="AF45" s="23"/>
      <c r="AG45" s="23"/>
      <c r="AH45" s="24"/>
      <c r="AI45" s="65">
        <f>SUM(AH45:AH46)</f>
        <v>16</v>
      </c>
      <c r="AJ45" s="65">
        <v>15</v>
      </c>
      <c r="AK45" s="69"/>
    </row>
    <row r="46" spans="1:37" ht="30" customHeight="1">
      <c r="A46" s="48">
        <v>44</v>
      </c>
      <c r="B46" s="62"/>
      <c r="C46" s="17" t="s">
        <v>301</v>
      </c>
      <c r="D46" s="15">
        <v>6</v>
      </c>
      <c r="E46" s="64"/>
      <c r="F46" s="18" t="s">
        <v>302</v>
      </c>
      <c r="G46" s="19" t="s">
        <v>303</v>
      </c>
      <c r="H46" s="15">
        <v>6</v>
      </c>
      <c r="I46" s="15" t="s">
        <v>304</v>
      </c>
      <c r="J46" s="14">
        <v>963</v>
      </c>
      <c r="K46" s="69">
        <v>513</v>
      </c>
      <c r="L46" s="37">
        <v>576</v>
      </c>
      <c r="M46" s="15">
        <v>575</v>
      </c>
      <c r="N46" s="20">
        <v>557</v>
      </c>
      <c r="O46" s="20">
        <v>557</v>
      </c>
      <c r="P46" s="20"/>
      <c r="Q46" s="20">
        <v>570</v>
      </c>
      <c r="R46" s="21">
        <f t="shared" si="0"/>
        <v>-19</v>
      </c>
      <c r="S46" s="20">
        <v>40</v>
      </c>
      <c r="T46" s="20" t="e">
        <f t="shared" si="1"/>
        <v>#REF!</v>
      </c>
      <c r="U46" s="20" t="e">
        <f t="shared" si="2"/>
        <v>#REF!</v>
      </c>
      <c r="V46" s="16"/>
      <c r="W46" s="16"/>
      <c r="X46" s="16"/>
      <c r="Y46" s="16"/>
      <c r="Z46" s="16"/>
      <c r="AA46" s="16" t="s">
        <v>305</v>
      </c>
      <c r="AB46" s="26" t="s">
        <v>306</v>
      </c>
      <c r="AC46" s="22" t="s">
        <v>307</v>
      </c>
      <c r="AD46" s="23"/>
      <c r="AE46" s="23"/>
      <c r="AF46" s="23"/>
      <c r="AG46" s="23"/>
      <c r="AH46" s="24">
        <v>16</v>
      </c>
      <c r="AI46" s="67"/>
      <c r="AJ46" s="67"/>
      <c r="AK46" s="69"/>
    </row>
    <row r="47" spans="1:37" ht="30" customHeight="1">
      <c r="A47" s="48">
        <v>45</v>
      </c>
      <c r="B47" s="62" t="s">
        <v>308</v>
      </c>
      <c r="C47" s="17" t="s">
        <v>309</v>
      </c>
      <c r="D47" s="15">
        <v>7</v>
      </c>
      <c r="E47" s="64"/>
      <c r="F47" s="18" t="s">
        <v>310</v>
      </c>
      <c r="G47" s="19" t="s">
        <v>311</v>
      </c>
      <c r="H47" s="15">
        <v>7</v>
      </c>
      <c r="I47" s="15" t="s">
        <v>312</v>
      </c>
      <c r="J47" s="14">
        <v>964</v>
      </c>
      <c r="K47" s="69">
        <v>839</v>
      </c>
      <c r="L47" s="37">
        <v>1026</v>
      </c>
      <c r="M47" s="15">
        <v>1023</v>
      </c>
      <c r="N47" s="20">
        <v>1026</v>
      </c>
      <c r="O47" s="20">
        <v>1026</v>
      </c>
      <c r="P47" s="20"/>
      <c r="Q47" s="20">
        <v>1020</v>
      </c>
      <c r="R47" s="21">
        <f t="shared" si="0"/>
        <v>0</v>
      </c>
      <c r="S47" s="20">
        <v>70</v>
      </c>
      <c r="T47" s="20" t="e">
        <f t="shared" si="1"/>
        <v>#REF!</v>
      </c>
      <c r="U47" s="20" t="e">
        <f t="shared" si="2"/>
        <v>#REF!</v>
      </c>
      <c r="V47" s="16"/>
      <c r="W47" s="16"/>
      <c r="X47" s="16"/>
      <c r="Y47" s="16"/>
      <c r="Z47" s="16"/>
      <c r="AA47" s="16" t="s">
        <v>313</v>
      </c>
      <c r="AB47" s="16" t="s">
        <v>314</v>
      </c>
      <c r="AC47" s="22" t="s">
        <v>315</v>
      </c>
      <c r="AD47" s="23"/>
      <c r="AE47" s="23"/>
      <c r="AF47" s="23"/>
      <c r="AG47" s="23"/>
      <c r="AH47" s="24">
        <v>35</v>
      </c>
      <c r="AI47" s="65">
        <f>SUM(AH47:AH50)</f>
        <v>67</v>
      </c>
      <c r="AJ47" s="65">
        <v>45</v>
      </c>
      <c r="AK47" s="69"/>
    </row>
    <row r="48" spans="1:37" ht="30" customHeight="1">
      <c r="A48" s="48">
        <v>46</v>
      </c>
      <c r="B48" s="62"/>
      <c r="C48" s="17" t="s">
        <v>316</v>
      </c>
      <c r="D48" s="15">
        <v>6</v>
      </c>
      <c r="E48" s="64"/>
      <c r="F48" s="18" t="s">
        <v>317</v>
      </c>
      <c r="G48" s="19" t="s">
        <v>318</v>
      </c>
      <c r="H48" s="15">
        <v>6</v>
      </c>
      <c r="I48" s="15" t="s">
        <v>319</v>
      </c>
      <c r="J48" s="14">
        <v>965</v>
      </c>
      <c r="K48" s="69">
        <v>602</v>
      </c>
      <c r="L48" s="37">
        <v>700</v>
      </c>
      <c r="M48" s="15">
        <v>697</v>
      </c>
      <c r="N48" s="20">
        <v>694</v>
      </c>
      <c r="O48" s="20">
        <v>694</v>
      </c>
      <c r="P48" s="20"/>
      <c r="Q48" s="20">
        <v>700</v>
      </c>
      <c r="R48" s="21">
        <f t="shared" si="0"/>
        <v>-6</v>
      </c>
      <c r="S48" s="20">
        <v>50</v>
      </c>
      <c r="T48" s="20" t="e">
        <f t="shared" si="1"/>
        <v>#REF!</v>
      </c>
      <c r="U48" s="20" t="e">
        <f t="shared" si="2"/>
        <v>#REF!</v>
      </c>
      <c r="V48" s="16"/>
      <c r="W48" s="16"/>
      <c r="X48" s="16"/>
      <c r="Y48" s="16"/>
      <c r="Z48" s="16"/>
      <c r="AA48" s="16" t="s">
        <v>320</v>
      </c>
      <c r="AB48" s="16" t="s">
        <v>40</v>
      </c>
      <c r="AC48" s="22" t="s">
        <v>321</v>
      </c>
      <c r="AD48" s="23"/>
      <c r="AE48" s="23"/>
      <c r="AF48" s="23"/>
      <c r="AG48" s="23"/>
      <c r="AH48" s="24"/>
      <c r="AI48" s="66"/>
      <c r="AJ48" s="66"/>
      <c r="AK48" s="69"/>
    </row>
    <row r="49" spans="1:37" ht="30" customHeight="1">
      <c r="A49" s="48">
        <v>47</v>
      </c>
      <c r="B49" s="62"/>
      <c r="C49" s="17" t="s">
        <v>322</v>
      </c>
      <c r="D49" s="15">
        <v>8</v>
      </c>
      <c r="E49" s="64"/>
      <c r="F49" s="18" t="s">
        <v>323</v>
      </c>
      <c r="G49" s="19" t="s">
        <v>324</v>
      </c>
      <c r="H49" s="15">
        <v>8</v>
      </c>
      <c r="I49" s="15" t="s">
        <v>325</v>
      </c>
      <c r="J49" s="14">
        <v>966</v>
      </c>
      <c r="K49" s="69">
        <v>1228</v>
      </c>
      <c r="L49" s="37">
        <v>1462</v>
      </c>
      <c r="M49" s="15">
        <v>1461</v>
      </c>
      <c r="N49" s="20">
        <v>1470</v>
      </c>
      <c r="O49" s="20">
        <v>1470</v>
      </c>
      <c r="P49" s="20"/>
      <c r="Q49" s="20">
        <v>1450</v>
      </c>
      <c r="R49" s="21">
        <f t="shared" si="0"/>
        <v>8</v>
      </c>
      <c r="S49" s="20">
        <v>100</v>
      </c>
      <c r="T49" s="20" t="e">
        <f t="shared" si="1"/>
        <v>#REF!</v>
      </c>
      <c r="U49" s="20" t="e">
        <f t="shared" si="2"/>
        <v>#REF!</v>
      </c>
      <c r="V49" s="16"/>
      <c r="W49" s="16"/>
      <c r="X49" s="16"/>
      <c r="Y49" s="16"/>
      <c r="Z49" s="16"/>
      <c r="AA49" s="16" t="s">
        <v>326</v>
      </c>
      <c r="AB49" s="16" t="s">
        <v>106</v>
      </c>
      <c r="AC49" s="22" t="s">
        <v>327</v>
      </c>
      <c r="AD49" s="23"/>
      <c r="AE49" s="23"/>
      <c r="AF49" s="23"/>
      <c r="AG49" s="23"/>
      <c r="AH49" s="24">
        <v>32</v>
      </c>
      <c r="AI49" s="66"/>
      <c r="AJ49" s="66"/>
      <c r="AK49" s="69"/>
    </row>
    <row r="50" spans="1:37" ht="30" customHeight="1">
      <c r="A50" s="48">
        <v>48</v>
      </c>
      <c r="B50" s="62"/>
      <c r="C50" s="17" t="s">
        <v>328</v>
      </c>
      <c r="D50" s="15">
        <v>6</v>
      </c>
      <c r="E50" s="64"/>
      <c r="F50" s="18" t="s">
        <v>329</v>
      </c>
      <c r="G50" s="25" t="s">
        <v>330</v>
      </c>
      <c r="H50" s="15">
        <v>6</v>
      </c>
      <c r="I50" s="15" t="s">
        <v>331</v>
      </c>
      <c r="J50" s="14">
        <v>967</v>
      </c>
      <c r="K50" s="69">
        <v>610</v>
      </c>
      <c r="L50" s="37">
        <v>665</v>
      </c>
      <c r="M50" s="15">
        <v>665</v>
      </c>
      <c r="N50" s="20">
        <v>665</v>
      </c>
      <c r="O50" s="20">
        <v>653</v>
      </c>
      <c r="P50" s="20"/>
      <c r="Q50" s="20">
        <v>650</v>
      </c>
      <c r="R50" s="21">
        <f t="shared" si="0"/>
        <v>0</v>
      </c>
      <c r="S50" s="20">
        <v>45</v>
      </c>
      <c r="T50" s="20" t="e">
        <f t="shared" si="1"/>
        <v>#REF!</v>
      </c>
      <c r="U50" s="20" t="e">
        <f t="shared" si="2"/>
        <v>#REF!</v>
      </c>
      <c r="V50" s="16"/>
      <c r="W50" s="16"/>
      <c r="X50" s="16"/>
      <c r="Y50" s="16"/>
      <c r="Z50" s="16"/>
      <c r="AA50" s="16" t="s">
        <v>332</v>
      </c>
      <c r="AB50" s="16" t="s">
        <v>333</v>
      </c>
      <c r="AC50" s="22" t="s">
        <v>334</v>
      </c>
      <c r="AD50" s="23"/>
      <c r="AE50" s="23"/>
      <c r="AF50" s="23"/>
      <c r="AG50" s="23"/>
      <c r="AH50" s="24"/>
      <c r="AI50" s="67"/>
      <c r="AJ50" s="67"/>
      <c r="AK50" s="69"/>
    </row>
    <row r="51" spans="1:37" ht="30" customHeight="1">
      <c r="A51" s="48">
        <v>49</v>
      </c>
      <c r="B51" s="62" t="s">
        <v>335</v>
      </c>
      <c r="C51" s="17" t="s">
        <v>336</v>
      </c>
      <c r="D51" s="15">
        <v>6</v>
      </c>
      <c r="E51" s="64" t="s">
        <v>337</v>
      </c>
      <c r="F51" s="18" t="s">
        <v>338</v>
      </c>
      <c r="G51" s="19" t="s">
        <v>339</v>
      </c>
      <c r="H51" s="15">
        <v>6</v>
      </c>
      <c r="I51" s="15" t="s">
        <v>340</v>
      </c>
      <c r="J51" s="14">
        <v>968</v>
      </c>
      <c r="K51" s="69">
        <v>515</v>
      </c>
      <c r="L51" s="37">
        <v>571</v>
      </c>
      <c r="M51" s="15">
        <v>571</v>
      </c>
      <c r="N51" s="20">
        <v>575</v>
      </c>
      <c r="O51" s="20">
        <v>575</v>
      </c>
      <c r="P51" s="20"/>
      <c r="Q51" s="20">
        <v>570</v>
      </c>
      <c r="R51" s="21">
        <f t="shared" si="0"/>
        <v>4</v>
      </c>
      <c r="S51" s="20">
        <v>40</v>
      </c>
      <c r="T51" s="20" t="e">
        <f t="shared" si="1"/>
        <v>#REF!</v>
      </c>
      <c r="U51" s="20" t="e">
        <f t="shared" si="2"/>
        <v>#REF!</v>
      </c>
      <c r="V51" s="16"/>
      <c r="W51" s="16"/>
      <c r="X51" s="16"/>
      <c r="Y51" s="16"/>
      <c r="Z51" s="16"/>
      <c r="AA51" s="16"/>
      <c r="AB51" s="16"/>
      <c r="AC51" s="22"/>
      <c r="AD51" s="23"/>
      <c r="AE51" s="23"/>
      <c r="AF51" s="23"/>
      <c r="AG51" s="23"/>
      <c r="AH51" s="24">
        <v>10</v>
      </c>
      <c r="AI51" s="65">
        <f>SUM(AH51:AH54)</f>
        <v>65</v>
      </c>
      <c r="AJ51" s="65">
        <v>45</v>
      </c>
      <c r="AK51" s="69"/>
    </row>
    <row r="52" spans="1:37" ht="30" customHeight="1">
      <c r="A52" s="48">
        <v>50</v>
      </c>
      <c r="B52" s="62"/>
      <c r="C52" s="17" t="s">
        <v>341</v>
      </c>
      <c r="D52" s="15">
        <v>7</v>
      </c>
      <c r="E52" s="64"/>
      <c r="F52" s="18" t="s">
        <v>342</v>
      </c>
      <c r="G52" s="19" t="s">
        <v>343</v>
      </c>
      <c r="H52" s="15">
        <v>7</v>
      </c>
      <c r="I52" s="15" t="s">
        <v>344</v>
      </c>
      <c r="J52" s="14">
        <v>969</v>
      </c>
      <c r="K52" s="69">
        <v>754</v>
      </c>
      <c r="L52" s="37">
        <v>855</v>
      </c>
      <c r="M52" s="15">
        <v>855</v>
      </c>
      <c r="N52" s="20">
        <v>858</v>
      </c>
      <c r="O52" s="20">
        <v>858</v>
      </c>
      <c r="P52" s="20"/>
      <c r="Q52" s="20">
        <v>850</v>
      </c>
      <c r="R52" s="21">
        <f t="shared" si="0"/>
        <v>3</v>
      </c>
      <c r="S52" s="20">
        <v>50</v>
      </c>
      <c r="T52" s="20" t="e">
        <f t="shared" si="1"/>
        <v>#REF!</v>
      </c>
      <c r="U52" s="20" t="e">
        <f t="shared" si="2"/>
        <v>#REF!</v>
      </c>
      <c r="V52" s="16"/>
      <c r="W52" s="16"/>
      <c r="X52" s="16"/>
      <c r="Y52" s="16"/>
      <c r="Z52" s="16"/>
      <c r="AA52" s="16"/>
      <c r="AB52" s="16"/>
      <c r="AC52" s="22"/>
      <c r="AD52" s="23"/>
      <c r="AE52" s="23"/>
      <c r="AF52" s="23"/>
      <c r="AG52" s="23"/>
      <c r="AH52" s="24">
        <v>22</v>
      </c>
      <c r="AI52" s="66"/>
      <c r="AJ52" s="66"/>
      <c r="AK52" s="69"/>
    </row>
    <row r="53" spans="1:37" ht="30" customHeight="1">
      <c r="A53" s="48">
        <v>51</v>
      </c>
      <c r="B53" s="62"/>
      <c r="C53" s="17" t="s">
        <v>345</v>
      </c>
      <c r="D53" s="15">
        <v>6</v>
      </c>
      <c r="E53" s="64"/>
      <c r="F53" s="18" t="s">
        <v>346</v>
      </c>
      <c r="G53" s="19" t="s">
        <v>347</v>
      </c>
      <c r="H53" s="15">
        <v>6</v>
      </c>
      <c r="I53" s="15" t="s">
        <v>348</v>
      </c>
      <c r="J53" s="14">
        <v>970</v>
      </c>
      <c r="K53" s="69">
        <v>462</v>
      </c>
      <c r="L53" s="37">
        <v>464</v>
      </c>
      <c r="M53" s="15">
        <v>463</v>
      </c>
      <c r="N53" s="20">
        <v>464</v>
      </c>
      <c r="O53" s="20">
        <v>476</v>
      </c>
      <c r="P53" s="20"/>
      <c r="Q53" s="20">
        <v>450</v>
      </c>
      <c r="R53" s="21">
        <f t="shared" si="0"/>
        <v>0</v>
      </c>
      <c r="S53" s="20">
        <v>30</v>
      </c>
      <c r="T53" s="20" t="e">
        <f t="shared" si="1"/>
        <v>#REF!</v>
      </c>
      <c r="U53" s="20" t="e">
        <f t="shared" si="2"/>
        <v>#REF!</v>
      </c>
      <c r="V53" s="16"/>
      <c r="W53" s="16"/>
      <c r="X53" s="16"/>
      <c r="Y53" s="16"/>
      <c r="Z53" s="16"/>
      <c r="AA53" s="16" t="s">
        <v>349</v>
      </c>
      <c r="AB53" s="16" t="s">
        <v>350</v>
      </c>
      <c r="AC53" s="22"/>
      <c r="AD53" s="23"/>
      <c r="AE53" s="23"/>
      <c r="AF53" s="23"/>
      <c r="AG53" s="23"/>
      <c r="AH53" s="24">
        <v>18</v>
      </c>
      <c r="AI53" s="66"/>
      <c r="AJ53" s="66"/>
      <c r="AK53" s="69"/>
    </row>
    <row r="54" spans="1:37" ht="30" customHeight="1">
      <c r="A54" s="48">
        <v>52</v>
      </c>
      <c r="B54" s="62"/>
      <c r="C54" s="17" t="s">
        <v>351</v>
      </c>
      <c r="D54" s="15">
        <v>7</v>
      </c>
      <c r="E54" s="64"/>
      <c r="F54" s="18" t="s">
        <v>352</v>
      </c>
      <c r="G54" s="19" t="s">
        <v>353</v>
      </c>
      <c r="H54" s="15">
        <v>7</v>
      </c>
      <c r="I54" s="15" t="s">
        <v>354</v>
      </c>
      <c r="J54" s="14">
        <v>971</v>
      </c>
      <c r="K54" s="69">
        <v>1078</v>
      </c>
      <c r="L54" s="37">
        <v>1162</v>
      </c>
      <c r="M54" s="15">
        <v>1161</v>
      </c>
      <c r="N54" s="20">
        <v>1168</v>
      </c>
      <c r="O54" s="20">
        <v>1189</v>
      </c>
      <c r="P54" s="20"/>
      <c r="Q54" s="20">
        <v>1150</v>
      </c>
      <c r="R54" s="21">
        <f t="shared" si="0"/>
        <v>6</v>
      </c>
      <c r="S54" s="20">
        <v>80</v>
      </c>
      <c r="T54" s="20" t="e">
        <f t="shared" si="1"/>
        <v>#REF!</v>
      </c>
      <c r="U54" s="20" t="e">
        <f t="shared" si="2"/>
        <v>#REF!</v>
      </c>
      <c r="V54" s="16"/>
      <c r="W54" s="16"/>
      <c r="X54" s="16"/>
      <c r="Y54" s="16"/>
      <c r="Z54" s="16"/>
      <c r="AA54" s="16"/>
      <c r="AB54" s="16"/>
      <c r="AC54" s="22"/>
      <c r="AD54" s="23"/>
      <c r="AE54" s="23"/>
      <c r="AF54" s="23"/>
      <c r="AG54" s="23"/>
      <c r="AH54" s="24">
        <v>15</v>
      </c>
      <c r="AI54" s="67"/>
      <c r="AJ54" s="67"/>
      <c r="AK54" s="69"/>
    </row>
    <row r="55" spans="1:37" ht="30" customHeight="1">
      <c r="A55" s="48">
        <v>53</v>
      </c>
      <c r="B55" s="62" t="s">
        <v>355</v>
      </c>
      <c r="C55" s="17" t="s">
        <v>356</v>
      </c>
      <c r="D55" s="15">
        <v>5</v>
      </c>
      <c r="E55" s="64"/>
      <c r="F55" s="18" t="s">
        <v>357</v>
      </c>
      <c r="G55" s="19" t="s">
        <v>358</v>
      </c>
      <c r="H55" s="15">
        <v>5</v>
      </c>
      <c r="I55" s="15" t="s">
        <v>359</v>
      </c>
      <c r="J55" s="14">
        <v>972</v>
      </c>
      <c r="K55" s="69">
        <v>402</v>
      </c>
      <c r="L55" s="37">
        <v>364</v>
      </c>
      <c r="M55" s="15">
        <v>363</v>
      </c>
      <c r="N55" s="20">
        <v>417</v>
      </c>
      <c r="O55" s="20">
        <v>417</v>
      </c>
      <c r="P55" s="20"/>
      <c r="Q55" s="20">
        <v>350</v>
      </c>
      <c r="R55" s="21">
        <f t="shared" si="0"/>
        <v>53</v>
      </c>
      <c r="S55" s="20">
        <v>25</v>
      </c>
      <c r="T55" s="20" t="e">
        <f t="shared" si="1"/>
        <v>#REF!</v>
      </c>
      <c r="U55" s="20" t="e">
        <f t="shared" si="2"/>
        <v>#REF!</v>
      </c>
      <c r="V55" s="16"/>
      <c r="W55" s="16"/>
      <c r="X55" s="16"/>
      <c r="Y55" s="16"/>
      <c r="Z55" s="16"/>
      <c r="AA55" s="16" t="s">
        <v>360</v>
      </c>
      <c r="AB55" s="16" t="s">
        <v>361</v>
      </c>
      <c r="AC55" s="22" t="s">
        <v>362</v>
      </c>
      <c r="AD55" s="23"/>
      <c r="AE55" s="23"/>
      <c r="AF55" s="23"/>
      <c r="AG55" s="23"/>
      <c r="AH55" s="24"/>
      <c r="AI55" s="65">
        <f>SUM(AH55:AH59)</f>
        <v>22</v>
      </c>
      <c r="AJ55" s="65">
        <v>15</v>
      </c>
      <c r="AK55" s="69"/>
    </row>
    <row r="56" spans="1:37" ht="30" customHeight="1">
      <c r="A56" s="48">
        <v>54</v>
      </c>
      <c r="B56" s="62"/>
      <c r="C56" s="17" t="s">
        <v>363</v>
      </c>
      <c r="D56" s="15">
        <v>5</v>
      </c>
      <c r="E56" s="64"/>
      <c r="F56" s="18" t="s">
        <v>364</v>
      </c>
      <c r="G56" s="19" t="s">
        <v>365</v>
      </c>
      <c r="H56" s="15">
        <v>5</v>
      </c>
      <c r="I56" s="15" t="s">
        <v>366</v>
      </c>
      <c r="J56" s="14">
        <v>973</v>
      </c>
      <c r="K56" s="69">
        <v>265</v>
      </c>
      <c r="L56" s="37">
        <v>303</v>
      </c>
      <c r="M56" s="15">
        <v>302</v>
      </c>
      <c r="N56" s="20">
        <v>300</v>
      </c>
      <c r="O56" s="20">
        <v>300</v>
      </c>
      <c r="P56" s="20"/>
      <c r="Q56" s="20">
        <v>300</v>
      </c>
      <c r="R56" s="21">
        <f t="shared" si="0"/>
        <v>-3</v>
      </c>
      <c r="S56" s="20">
        <v>20</v>
      </c>
      <c r="T56" s="20" t="e">
        <f t="shared" si="1"/>
        <v>#REF!</v>
      </c>
      <c r="U56" s="20" t="e">
        <f t="shared" si="2"/>
        <v>#REF!</v>
      </c>
      <c r="V56" s="16"/>
      <c r="W56" s="16"/>
      <c r="X56" s="16"/>
      <c r="Y56" s="16"/>
      <c r="Z56" s="16"/>
      <c r="AA56" s="16" t="s">
        <v>367</v>
      </c>
      <c r="AB56" s="16" t="s">
        <v>368</v>
      </c>
      <c r="AC56" s="22" t="s">
        <v>369</v>
      </c>
      <c r="AD56" s="23"/>
      <c r="AE56" s="23"/>
      <c r="AF56" s="23"/>
      <c r="AG56" s="23"/>
      <c r="AH56" s="24"/>
      <c r="AI56" s="66"/>
      <c r="AJ56" s="66"/>
      <c r="AK56" s="69"/>
    </row>
    <row r="57" spans="1:37" ht="30" customHeight="1">
      <c r="A57" s="48">
        <v>55</v>
      </c>
      <c r="B57" s="62"/>
      <c r="C57" s="17" t="s">
        <v>370</v>
      </c>
      <c r="D57" s="15">
        <v>7</v>
      </c>
      <c r="E57" s="64"/>
      <c r="F57" s="18" t="s">
        <v>371</v>
      </c>
      <c r="G57" s="19" t="s">
        <v>372</v>
      </c>
      <c r="H57" s="15">
        <v>7</v>
      </c>
      <c r="I57" s="15" t="s">
        <v>373</v>
      </c>
      <c r="J57" s="14">
        <v>974</v>
      </c>
      <c r="K57" s="69">
        <v>1311</v>
      </c>
      <c r="L57" s="37">
        <v>1411</v>
      </c>
      <c r="M57" s="15">
        <v>1408</v>
      </c>
      <c r="N57" s="20">
        <v>1416</v>
      </c>
      <c r="O57" s="20">
        <v>1416</v>
      </c>
      <c r="P57" s="20"/>
      <c r="Q57" s="20">
        <v>1400</v>
      </c>
      <c r="R57" s="21">
        <f t="shared" si="0"/>
        <v>5</v>
      </c>
      <c r="S57" s="20">
        <v>100</v>
      </c>
      <c r="T57" s="20" t="e">
        <f t="shared" si="1"/>
        <v>#REF!</v>
      </c>
      <c r="U57" s="20" t="e">
        <f t="shared" si="2"/>
        <v>#REF!</v>
      </c>
      <c r="V57" s="16"/>
      <c r="W57" s="16"/>
      <c r="X57" s="16"/>
      <c r="Y57" s="16"/>
      <c r="Z57" s="16"/>
      <c r="AA57" s="16" t="s">
        <v>374</v>
      </c>
      <c r="AB57" s="16"/>
      <c r="AC57" s="22" t="s">
        <v>375</v>
      </c>
      <c r="AD57" s="23"/>
      <c r="AE57" s="23"/>
      <c r="AF57" s="23"/>
      <c r="AG57" s="23"/>
      <c r="AH57" s="24">
        <v>15</v>
      </c>
      <c r="AI57" s="66"/>
      <c r="AJ57" s="66"/>
      <c r="AK57" s="69"/>
    </row>
    <row r="58" spans="1:37" ht="30" customHeight="1">
      <c r="A58" s="48">
        <v>56</v>
      </c>
      <c r="B58" s="62"/>
      <c r="C58" s="17" t="s">
        <v>376</v>
      </c>
      <c r="D58" s="15">
        <v>7</v>
      </c>
      <c r="E58" s="64"/>
      <c r="F58" s="18" t="s">
        <v>377</v>
      </c>
      <c r="G58" s="25" t="s">
        <v>378</v>
      </c>
      <c r="H58" s="15">
        <v>7</v>
      </c>
      <c r="I58" s="15" t="s">
        <v>379</v>
      </c>
      <c r="J58" s="14">
        <v>975</v>
      </c>
      <c r="K58" s="69">
        <v>881</v>
      </c>
      <c r="L58" s="37">
        <v>970</v>
      </c>
      <c r="M58" s="15">
        <v>967</v>
      </c>
      <c r="N58" s="20">
        <v>968</v>
      </c>
      <c r="O58" s="20">
        <v>968</v>
      </c>
      <c r="P58" s="20"/>
      <c r="Q58" s="20">
        <v>960</v>
      </c>
      <c r="R58" s="21">
        <f t="shared" si="0"/>
        <v>-2</v>
      </c>
      <c r="S58" s="20">
        <v>65</v>
      </c>
      <c r="T58" s="20" t="e">
        <f t="shared" si="1"/>
        <v>#REF!</v>
      </c>
      <c r="U58" s="20" t="e">
        <f t="shared" si="2"/>
        <v>#REF!</v>
      </c>
      <c r="V58" s="16"/>
      <c r="W58" s="16"/>
      <c r="X58" s="16"/>
      <c r="Y58" s="16"/>
      <c r="Z58" s="16"/>
      <c r="AA58" s="16"/>
      <c r="AB58" s="16"/>
      <c r="AC58" s="22"/>
      <c r="AD58" s="23"/>
      <c r="AE58" s="23"/>
      <c r="AF58" s="23"/>
      <c r="AG58" s="23"/>
      <c r="AH58" s="24"/>
      <c r="AI58" s="66"/>
      <c r="AJ58" s="66"/>
      <c r="AK58" s="69"/>
    </row>
    <row r="59" spans="1:37" ht="30" customHeight="1">
      <c r="A59" s="48">
        <v>57</v>
      </c>
      <c r="B59" s="62"/>
      <c r="C59" s="17" t="s">
        <v>380</v>
      </c>
      <c r="D59" s="15">
        <v>5</v>
      </c>
      <c r="E59" s="64"/>
      <c r="F59" s="18" t="s">
        <v>381</v>
      </c>
      <c r="G59" s="19" t="s">
        <v>382</v>
      </c>
      <c r="H59" s="15">
        <v>5</v>
      </c>
      <c r="I59" s="15" t="s">
        <v>383</v>
      </c>
      <c r="J59" s="14">
        <v>976</v>
      </c>
      <c r="K59" s="69">
        <v>265</v>
      </c>
      <c r="L59" s="37">
        <v>304</v>
      </c>
      <c r="M59" s="15">
        <v>302</v>
      </c>
      <c r="N59" s="20">
        <v>302</v>
      </c>
      <c r="O59" s="20">
        <v>302</v>
      </c>
      <c r="P59" s="20"/>
      <c r="Q59" s="20">
        <v>300</v>
      </c>
      <c r="R59" s="21">
        <f t="shared" si="0"/>
        <v>-2</v>
      </c>
      <c r="S59" s="20">
        <v>20</v>
      </c>
      <c r="T59" s="20" t="e">
        <f t="shared" si="1"/>
        <v>#REF!</v>
      </c>
      <c r="U59" s="20" t="e">
        <f t="shared" si="2"/>
        <v>#REF!</v>
      </c>
      <c r="V59" s="16"/>
      <c r="W59" s="16"/>
      <c r="X59" s="16"/>
      <c r="Y59" s="16"/>
      <c r="Z59" s="16"/>
      <c r="AA59" s="16" t="s">
        <v>384</v>
      </c>
      <c r="AB59" s="16" t="s">
        <v>77</v>
      </c>
      <c r="AC59" s="22" t="s">
        <v>385</v>
      </c>
      <c r="AD59" s="27"/>
      <c r="AE59" s="27"/>
      <c r="AF59" s="27"/>
      <c r="AG59" s="27"/>
      <c r="AH59" s="28">
        <v>7</v>
      </c>
      <c r="AI59" s="68"/>
      <c r="AJ59" s="68"/>
      <c r="AK59" s="69"/>
    </row>
    <row r="60" spans="1:37" ht="30" customHeight="1" thickBot="1">
      <c r="A60" s="49"/>
      <c r="B60" s="50"/>
      <c r="C60" s="51" t="s">
        <v>386</v>
      </c>
      <c r="D60" s="52">
        <f>SUM(D3:D59)</f>
        <v>355</v>
      </c>
      <c r="E60" s="51"/>
      <c r="F60" s="53"/>
      <c r="G60" s="53"/>
      <c r="H60" s="52">
        <f>SUM(H3:H59)</f>
        <v>355</v>
      </c>
      <c r="I60" s="54"/>
      <c r="J60" s="52"/>
      <c r="K60" s="70">
        <f>SUM(K3:K59)</f>
        <v>38772</v>
      </c>
      <c r="L60" s="38">
        <f aca="true" t="shared" si="3" ref="L60:AH60">SUM(L3:L59)</f>
        <v>41546</v>
      </c>
      <c r="M60" s="29">
        <f t="shared" si="3"/>
        <v>41483</v>
      </c>
      <c r="N60" s="29">
        <f t="shared" si="3"/>
        <v>41707</v>
      </c>
      <c r="O60" s="29">
        <f t="shared" si="3"/>
        <v>41836</v>
      </c>
      <c r="P60" s="29"/>
      <c r="Q60" s="29">
        <f t="shared" si="3"/>
        <v>41250</v>
      </c>
      <c r="R60" s="30">
        <f t="shared" si="0"/>
        <v>161</v>
      </c>
      <c r="S60" s="29">
        <f t="shared" si="3"/>
        <v>2700</v>
      </c>
      <c r="T60" s="29" t="s">
        <v>387</v>
      </c>
      <c r="U60" s="29">
        <f>S61</f>
        <v>300</v>
      </c>
      <c r="V60" s="29">
        <f t="shared" si="3"/>
        <v>0</v>
      </c>
      <c r="W60" s="29">
        <f t="shared" si="3"/>
        <v>1</v>
      </c>
      <c r="X60" s="29">
        <f t="shared" si="3"/>
        <v>3</v>
      </c>
      <c r="Y60" s="29">
        <f t="shared" si="3"/>
        <v>1</v>
      </c>
      <c r="Z60" s="29">
        <f t="shared" si="3"/>
        <v>1</v>
      </c>
      <c r="AA60" s="29"/>
      <c r="AB60" s="29"/>
      <c r="AC60" s="31"/>
      <c r="AD60" s="32"/>
      <c r="AE60" s="32"/>
      <c r="AF60" s="32"/>
      <c r="AG60" s="32"/>
      <c r="AH60" s="33">
        <f t="shared" si="3"/>
        <v>663</v>
      </c>
      <c r="AJ60" s="2">
        <f>SUM(AJ3:AJ59)</f>
        <v>500</v>
      </c>
      <c r="AK60" s="70"/>
    </row>
    <row r="61" spans="4:19" ht="16.5" thickTop="1">
      <c r="D61" s="1"/>
      <c r="S61" s="1">
        <f>3000-S60</f>
        <v>300</v>
      </c>
    </row>
    <row r="62" ht="15.75">
      <c r="D62" s="1"/>
    </row>
    <row r="63" ht="15.75">
      <c r="D63" s="1"/>
    </row>
    <row r="64" ht="15.75">
      <c r="D64" s="1"/>
    </row>
    <row r="65" ht="15.75">
      <c r="D65" s="1"/>
    </row>
    <row r="66" ht="15.75">
      <c r="D66" s="1"/>
    </row>
    <row r="67" ht="15.75">
      <c r="D67" s="1"/>
    </row>
    <row r="68" ht="15.75">
      <c r="D68" s="1"/>
    </row>
    <row r="69" ht="15.75">
      <c r="D69" s="1"/>
    </row>
    <row r="70" ht="15.75">
      <c r="D70" s="1"/>
    </row>
    <row r="71" ht="15.75">
      <c r="D71" s="1"/>
    </row>
    <row r="72" ht="15.75">
      <c r="D72" s="1"/>
    </row>
    <row r="73" ht="15.75">
      <c r="D73" s="1"/>
    </row>
    <row r="74" ht="15.75">
      <c r="D74" s="1"/>
    </row>
    <row r="75" ht="15.75">
      <c r="D75" s="1"/>
    </row>
    <row r="76" ht="15.75">
      <c r="D76" s="1"/>
    </row>
    <row r="77" ht="15.75">
      <c r="D77" s="1"/>
    </row>
    <row r="78" ht="15.75">
      <c r="D78" s="1"/>
    </row>
    <row r="79" ht="15.75">
      <c r="D79" s="1"/>
    </row>
    <row r="80" ht="15.75">
      <c r="D80" s="1"/>
    </row>
    <row r="81" ht="15.75">
      <c r="D81" s="1"/>
    </row>
    <row r="82" ht="15.75">
      <c r="D82" s="1"/>
    </row>
    <row r="83" ht="15.75">
      <c r="D83" s="1"/>
    </row>
    <row r="84" ht="15.75">
      <c r="D84" s="1"/>
    </row>
    <row r="85" ht="15.75">
      <c r="D85" s="1"/>
    </row>
    <row r="86" ht="15.75">
      <c r="D86" s="1"/>
    </row>
    <row r="87" ht="15.75">
      <c r="D87" s="1"/>
    </row>
    <row r="88" ht="15.75">
      <c r="D88" s="1"/>
    </row>
    <row r="89" ht="15.75">
      <c r="D89" s="1"/>
    </row>
    <row r="90" ht="15.75">
      <c r="D90" s="1"/>
    </row>
    <row r="91" ht="15.75">
      <c r="D91" s="1"/>
    </row>
    <row r="92" ht="15.75">
      <c r="D92" s="1"/>
    </row>
    <row r="93" ht="15.75">
      <c r="D93" s="1"/>
    </row>
    <row r="94" ht="15.75">
      <c r="D94" s="1"/>
    </row>
    <row r="95" ht="15.75">
      <c r="D95" s="1"/>
    </row>
    <row r="96" ht="15.75">
      <c r="D96" s="1"/>
    </row>
    <row r="97" ht="15.75">
      <c r="D97" s="1"/>
    </row>
    <row r="98" ht="15.75">
      <c r="D98" s="1"/>
    </row>
    <row r="99" ht="15.75">
      <c r="D99" s="1"/>
    </row>
    <row r="100" ht="15.75">
      <c r="D100" s="1"/>
    </row>
    <row r="101" ht="15.75">
      <c r="D101" s="1"/>
    </row>
    <row r="102" ht="15.75">
      <c r="D102" s="1"/>
    </row>
    <row r="103" ht="15.75">
      <c r="D103" s="1"/>
    </row>
    <row r="104" ht="15.75">
      <c r="D104" s="1"/>
    </row>
    <row r="105" ht="15.75">
      <c r="D105" s="1"/>
    </row>
    <row r="106" ht="15.75">
      <c r="D106" s="1"/>
    </row>
    <row r="107" ht="15.75">
      <c r="D107" s="1"/>
    </row>
    <row r="108" ht="15.75">
      <c r="D108" s="1"/>
    </row>
    <row r="109" ht="15.75">
      <c r="D109" s="1"/>
    </row>
    <row r="110" ht="15.75">
      <c r="D110" s="1"/>
    </row>
    <row r="111" ht="15.75">
      <c r="D111" s="1"/>
    </row>
    <row r="112" ht="15.75">
      <c r="D112" s="1"/>
    </row>
    <row r="113" ht="15.75">
      <c r="D113" s="1"/>
    </row>
    <row r="114" ht="15.75">
      <c r="D114" s="1"/>
    </row>
    <row r="115" ht="15.75">
      <c r="D115" s="1"/>
    </row>
    <row r="116" ht="15.75">
      <c r="D116" s="1"/>
    </row>
    <row r="117" ht="15.75">
      <c r="D117" s="1"/>
    </row>
    <row r="118" ht="15.75">
      <c r="D118" s="1"/>
    </row>
    <row r="119" ht="15.75">
      <c r="D119" s="1"/>
    </row>
    <row r="120" ht="15.75">
      <c r="D120" s="1"/>
    </row>
    <row r="121" ht="15.75">
      <c r="D121" s="1"/>
    </row>
    <row r="122" ht="15.75">
      <c r="D122" s="1"/>
    </row>
    <row r="123" ht="15.75">
      <c r="D123" s="1"/>
    </row>
    <row r="124" ht="15.75">
      <c r="D124" s="1"/>
    </row>
    <row r="125" ht="15.75">
      <c r="D125" s="1"/>
    </row>
    <row r="126" ht="15.75">
      <c r="D126" s="1"/>
    </row>
    <row r="127" ht="15.75">
      <c r="D127" s="1"/>
    </row>
    <row r="128" ht="15.75">
      <c r="D128" s="1"/>
    </row>
    <row r="129" ht="15.75">
      <c r="D129" s="1"/>
    </row>
    <row r="130" ht="15.75">
      <c r="D130" s="1"/>
    </row>
    <row r="131" ht="15.75">
      <c r="D131" s="1"/>
    </row>
    <row r="132" ht="15.75">
      <c r="D132" s="1"/>
    </row>
    <row r="133" ht="15.75">
      <c r="D133" s="1"/>
    </row>
    <row r="134" ht="15.75">
      <c r="D134" s="1"/>
    </row>
    <row r="135" ht="15.75">
      <c r="D135" s="1"/>
    </row>
    <row r="136" ht="15.75">
      <c r="D136" s="1"/>
    </row>
    <row r="137" ht="15.75">
      <c r="D137" s="1"/>
    </row>
    <row r="138" ht="15.75">
      <c r="D138" s="1"/>
    </row>
    <row r="139" ht="15.75">
      <c r="D139" s="1"/>
    </row>
    <row r="140" ht="15.75">
      <c r="D140" s="1"/>
    </row>
    <row r="141" ht="15.75">
      <c r="D141" s="1"/>
    </row>
    <row r="142" ht="15.75">
      <c r="D142" s="1"/>
    </row>
    <row r="143" ht="15.75">
      <c r="D143" s="1"/>
    </row>
    <row r="144" ht="15.75">
      <c r="D144" s="1"/>
    </row>
    <row r="145" ht="15.75">
      <c r="D145" s="1"/>
    </row>
    <row r="146" ht="15.75">
      <c r="D146" s="1"/>
    </row>
    <row r="147" ht="15.75">
      <c r="D147" s="1"/>
    </row>
    <row r="148" ht="15.75">
      <c r="D148" s="1"/>
    </row>
    <row r="149" ht="15.75">
      <c r="D149" s="1"/>
    </row>
    <row r="150" ht="15.75">
      <c r="D150" s="1"/>
    </row>
    <row r="151" ht="15.75">
      <c r="D151" s="1"/>
    </row>
    <row r="152" ht="15.75">
      <c r="D152" s="1"/>
    </row>
    <row r="153" ht="15.75">
      <c r="D153" s="1"/>
    </row>
    <row r="154" ht="15.75">
      <c r="D154" s="1"/>
    </row>
    <row r="155" ht="15.75">
      <c r="D155" s="1"/>
    </row>
    <row r="156" ht="15.75">
      <c r="D156" s="1"/>
    </row>
    <row r="157" ht="15.75">
      <c r="D157" s="1"/>
    </row>
    <row r="158" ht="15.75">
      <c r="D158" s="1"/>
    </row>
    <row r="159" ht="15.75">
      <c r="D159" s="1"/>
    </row>
    <row r="160" ht="15.75">
      <c r="D160" s="1"/>
    </row>
    <row r="161" ht="15.75">
      <c r="D161" s="1"/>
    </row>
    <row r="162" ht="15.75">
      <c r="D162" s="1"/>
    </row>
    <row r="163" ht="15.75">
      <c r="D163" s="1"/>
    </row>
    <row r="164" ht="15.75">
      <c r="D164" s="1"/>
    </row>
    <row r="165" ht="15.75">
      <c r="D165" s="1"/>
    </row>
    <row r="166" ht="15.75">
      <c r="D166" s="1"/>
    </row>
    <row r="167" ht="15.75">
      <c r="D167" s="1"/>
    </row>
    <row r="168" ht="15.75">
      <c r="D168" s="1"/>
    </row>
    <row r="169" ht="15.75">
      <c r="D169" s="1"/>
    </row>
    <row r="170" ht="15.75">
      <c r="D170" s="1"/>
    </row>
    <row r="171" ht="15.75">
      <c r="D171" s="1"/>
    </row>
    <row r="172" ht="15.75">
      <c r="D172" s="1"/>
    </row>
    <row r="173" ht="15.75">
      <c r="D173" s="1"/>
    </row>
    <row r="174" ht="15.75">
      <c r="D174" s="1"/>
    </row>
    <row r="175" ht="15.75">
      <c r="D175" s="1"/>
    </row>
    <row r="176" ht="15.75">
      <c r="D176" s="1"/>
    </row>
    <row r="177" ht="15.75">
      <c r="D177" s="1"/>
    </row>
    <row r="178" ht="15.75">
      <c r="D178" s="1"/>
    </row>
    <row r="179" ht="15.75">
      <c r="D179" s="1"/>
    </row>
    <row r="180" ht="15.75">
      <c r="D180" s="1"/>
    </row>
    <row r="181" ht="15.75">
      <c r="D181" s="1"/>
    </row>
    <row r="182" ht="15.75">
      <c r="D182" s="1"/>
    </row>
    <row r="183" ht="15.75">
      <c r="D183" s="1"/>
    </row>
    <row r="184" ht="15.75">
      <c r="D184" s="1"/>
    </row>
    <row r="185" ht="15.75">
      <c r="D185" s="1"/>
    </row>
    <row r="186" ht="15.75">
      <c r="D186" s="1"/>
    </row>
    <row r="187" ht="15.75">
      <c r="D187" s="1"/>
    </row>
    <row r="188" ht="15.75">
      <c r="D188" s="1"/>
    </row>
    <row r="189" ht="15.75">
      <c r="D189" s="1"/>
    </row>
    <row r="190" ht="15.75">
      <c r="D190" s="1"/>
    </row>
    <row r="191" ht="15.75">
      <c r="D191" s="1"/>
    </row>
    <row r="192" ht="15.75">
      <c r="D192" s="1"/>
    </row>
    <row r="193" ht="15.75">
      <c r="D193" s="1"/>
    </row>
    <row r="194" ht="15.75">
      <c r="D194" s="1"/>
    </row>
    <row r="195" ht="15.75">
      <c r="D195" s="1"/>
    </row>
    <row r="196" ht="15.75">
      <c r="D196" s="1"/>
    </row>
    <row r="197" ht="15.75">
      <c r="D197" s="1"/>
    </row>
    <row r="198" ht="15.75">
      <c r="D198" s="1"/>
    </row>
    <row r="199" ht="15.75">
      <c r="D199" s="1"/>
    </row>
    <row r="200" ht="15.75">
      <c r="D200" s="1"/>
    </row>
    <row r="201" ht="15.75">
      <c r="D201" s="1"/>
    </row>
    <row r="202" ht="15.75">
      <c r="D202" s="1"/>
    </row>
    <row r="203" ht="15.75">
      <c r="D203" s="1"/>
    </row>
    <row r="204" ht="15.75">
      <c r="D204" s="1"/>
    </row>
    <row r="205" ht="15.75">
      <c r="D205" s="1"/>
    </row>
    <row r="206" ht="15.75">
      <c r="D206" s="1"/>
    </row>
    <row r="207" ht="15.75">
      <c r="D207" s="1"/>
    </row>
    <row r="208" ht="15.75">
      <c r="D208" s="1"/>
    </row>
    <row r="209" ht="15.75">
      <c r="D209" s="1"/>
    </row>
    <row r="210" ht="15.75">
      <c r="D210" s="1"/>
    </row>
    <row r="211" ht="15.75">
      <c r="D211" s="1"/>
    </row>
    <row r="212" ht="15.75">
      <c r="D212" s="1"/>
    </row>
    <row r="213" ht="15.75">
      <c r="D213" s="1"/>
    </row>
    <row r="214" ht="15.75">
      <c r="D214" s="1"/>
    </row>
    <row r="215" ht="15.75">
      <c r="D215" s="1"/>
    </row>
    <row r="216" ht="15.75">
      <c r="D216" s="1"/>
    </row>
    <row r="217" ht="15.75">
      <c r="D217" s="1"/>
    </row>
    <row r="218" ht="15.75">
      <c r="D218" s="1"/>
    </row>
    <row r="219" ht="15.75">
      <c r="D219" s="1"/>
    </row>
    <row r="220" ht="15.75">
      <c r="D220" s="1"/>
    </row>
    <row r="221" ht="15.75">
      <c r="D221" s="1"/>
    </row>
    <row r="222" ht="15.75">
      <c r="D222" s="1"/>
    </row>
    <row r="223" ht="15.75">
      <c r="D223" s="1"/>
    </row>
    <row r="224" ht="15.75">
      <c r="D224" s="1"/>
    </row>
    <row r="225" ht="15.75">
      <c r="D225" s="1"/>
    </row>
    <row r="226" ht="15.75">
      <c r="D226" s="1"/>
    </row>
    <row r="227" ht="15.75">
      <c r="D227" s="1"/>
    </row>
    <row r="228" ht="15.75">
      <c r="D228" s="1"/>
    </row>
    <row r="229" ht="15.75">
      <c r="D229" s="1"/>
    </row>
    <row r="230" ht="15.75">
      <c r="D230" s="1"/>
    </row>
    <row r="231" ht="15.75">
      <c r="D231" s="1"/>
    </row>
    <row r="232" ht="15.75">
      <c r="D232" s="1"/>
    </row>
    <row r="233" ht="15.75">
      <c r="D233" s="1"/>
    </row>
    <row r="234" ht="15.75">
      <c r="D234" s="1"/>
    </row>
    <row r="235" ht="15.75">
      <c r="D235" s="1"/>
    </row>
    <row r="236" ht="15.75">
      <c r="D236" s="1"/>
    </row>
    <row r="237" ht="15.75">
      <c r="D237" s="1"/>
    </row>
    <row r="238" ht="15.75">
      <c r="D238" s="1"/>
    </row>
    <row r="239" ht="15.75">
      <c r="D239" s="1"/>
    </row>
    <row r="240" ht="15.75">
      <c r="D240" s="1"/>
    </row>
    <row r="241" ht="15.75">
      <c r="D241" s="1"/>
    </row>
    <row r="242" ht="15.75">
      <c r="D242" s="1"/>
    </row>
    <row r="243" ht="15.75">
      <c r="D243" s="1"/>
    </row>
    <row r="244" ht="15.75">
      <c r="D244" s="1"/>
    </row>
    <row r="245" ht="15.75">
      <c r="D245" s="1"/>
    </row>
    <row r="246" ht="15.75">
      <c r="D246" s="1"/>
    </row>
    <row r="247" ht="15.75">
      <c r="D247" s="1"/>
    </row>
    <row r="248" ht="15.75">
      <c r="D248" s="1"/>
    </row>
    <row r="249" ht="15.75">
      <c r="D249" s="1"/>
    </row>
    <row r="250" ht="15.75">
      <c r="D250" s="1"/>
    </row>
    <row r="251" ht="15.75">
      <c r="D251" s="1"/>
    </row>
    <row r="252" ht="15.75">
      <c r="D252" s="1"/>
    </row>
    <row r="253" ht="15.75">
      <c r="D253" s="1"/>
    </row>
    <row r="254" ht="15.75">
      <c r="D254" s="1"/>
    </row>
    <row r="255" ht="15.75">
      <c r="D255" s="1"/>
    </row>
    <row r="256" ht="15.75">
      <c r="D256" s="1"/>
    </row>
    <row r="257" ht="15.75">
      <c r="D257" s="1"/>
    </row>
    <row r="258" ht="15.75">
      <c r="D258" s="1"/>
    </row>
    <row r="259" ht="15.75">
      <c r="D259" s="1"/>
    </row>
    <row r="260" ht="15.75">
      <c r="D260" s="1"/>
    </row>
    <row r="261" ht="15.75">
      <c r="D261" s="1"/>
    </row>
    <row r="262" ht="15.75">
      <c r="D262" s="1"/>
    </row>
    <row r="263" ht="15.75">
      <c r="D263" s="1"/>
    </row>
    <row r="264" ht="15.75">
      <c r="D264" s="1"/>
    </row>
    <row r="265" ht="15.75">
      <c r="D265" s="1"/>
    </row>
    <row r="266" ht="15.75">
      <c r="D266" s="1"/>
    </row>
    <row r="267" ht="15.75">
      <c r="D267" s="1"/>
    </row>
    <row r="268" ht="15.75">
      <c r="D268" s="1"/>
    </row>
    <row r="269" ht="15.75">
      <c r="D269" s="1"/>
    </row>
    <row r="270" ht="15.75">
      <c r="D270" s="1"/>
    </row>
    <row r="271" ht="15.75">
      <c r="D271" s="1"/>
    </row>
    <row r="272" ht="15.75">
      <c r="D272" s="1"/>
    </row>
    <row r="273" ht="15.75">
      <c r="D273" s="1"/>
    </row>
    <row r="274" ht="15.75">
      <c r="D274" s="1"/>
    </row>
    <row r="275" ht="15.75">
      <c r="D275" s="1"/>
    </row>
    <row r="276" ht="15.75">
      <c r="D276" s="1"/>
    </row>
    <row r="277" ht="15.75">
      <c r="D277" s="1"/>
    </row>
    <row r="278" ht="15.75">
      <c r="D278" s="1"/>
    </row>
    <row r="279" ht="15.75">
      <c r="D279" s="1"/>
    </row>
    <row r="280" ht="15.75">
      <c r="D280" s="1"/>
    </row>
    <row r="281" ht="15.75">
      <c r="D281" s="1"/>
    </row>
    <row r="282" ht="15.75">
      <c r="D282" s="1"/>
    </row>
    <row r="283" ht="15.75">
      <c r="D283" s="1"/>
    </row>
    <row r="284" ht="15.75">
      <c r="D284" s="1"/>
    </row>
    <row r="285" ht="15.75">
      <c r="D285" s="1"/>
    </row>
    <row r="286" ht="15.75">
      <c r="D286" s="1"/>
    </row>
    <row r="287" ht="15.75">
      <c r="D287" s="1"/>
    </row>
    <row r="288" ht="15.75">
      <c r="D288" s="1"/>
    </row>
    <row r="289" ht="15.75">
      <c r="D289" s="1"/>
    </row>
    <row r="290" ht="15.75">
      <c r="D290" s="1"/>
    </row>
    <row r="291" ht="15.75">
      <c r="D291" s="1"/>
    </row>
    <row r="292" ht="15.75">
      <c r="D292" s="1"/>
    </row>
    <row r="293" ht="15.75">
      <c r="D293" s="1"/>
    </row>
    <row r="294" ht="15.75">
      <c r="D294" s="1"/>
    </row>
    <row r="295" ht="15.75">
      <c r="D295" s="1"/>
    </row>
    <row r="296" ht="15.75">
      <c r="D296" s="1"/>
    </row>
    <row r="297" ht="15.75">
      <c r="D297" s="1"/>
    </row>
    <row r="298" ht="15.75">
      <c r="D298" s="1"/>
    </row>
    <row r="299" ht="15.75">
      <c r="D299" s="1"/>
    </row>
    <row r="300" ht="15.75">
      <c r="D300" s="1"/>
    </row>
    <row r="301" ht="15.75">
      <c r="D301" s="1"/>
    </row>
    <row r="302" ht="15.75">
      <c r="D302" s="1"/>
    </row>
    <row r="303" ht="15.75">
      <c r="D303" s="1"/>
    </row>
    <row r="304" ht="15.75">
      <c r="D304" s="1"/>
    </row>
    <row r="305" ht="15.75">
      <c r="D305" s="1"/>
    </row>
    <row r="306" ht="15.75">
      <c r="D306" s="1"/>
    </row>
    <row r="307" ht="15.75">
      <c r="D307" s="1"/>
    </row>
    <row r="308" ht="15.75">
      <c r="D308" s="1"/>
    </row>
    <row r="309" ht="15.75">
      <c r="D309" s="1"/>
    </row>
    <row r="310" ht="15.75">
      <c r="D310" s="1"/>
    </row>
    <row r="311" ht="15.75">
      <c r="D311" s="1"/>
    </row>
    <row r="312" ht="15.75">
      <c r="D312" s="1"/>
    </row>
    <row r="313" ht="15.75">
      <c r="D313" s="1"/>
    </row>
    <row r="314" ht="15.75">
      <c r="D314" s="1"/>
    </row>
    <row r="315" ht="15.75">
      <c r="D315" s="1"/>
    </row>
    <row r="316" ht="15.75">
      <c r="D316" s="1"/>
    </row>
    <row r="317" ht="15.75">
      <c r="D317" s="1"/>
    </row>
    <row r="318" ht="15.75">
      <c r="D318" s="1"/>
    </row>
    <row r="319" ht="15.75">
      <c r="D319" s="1"/>
    </row>
    <row r="320" ht="15.75">
      <c r="D320" s="1"/>
    </row>
    <row r="321" ht="15.75">
      <c r="D321" s="1"/>
    </row>
    <row r="322" ht="15.75">
      <c r="D322" s="1"/>
    </row>
    <row r="323" ht="15.75">
      <c r="D323" s="1"/>
    </row>
    <row r="324" ht="15.75">
      <c r="D324" s="1"/>
    </row>
    <row r="325" ht="15.75">
      <c r="D325" s="1"/>
    </row>
    <row r="326" ht="15.75">
      <c r="D326" s="1"/>
    </row>
    <row r="327" ht="15.75">
      <c r="D327" s="1"/>
    </row>
    <row r="328" ht="15.75">
      <c r="D328" s="1"/>
    </row>
    <row r="329" ht="15.75">
      <c r="D329" s="1"/>
    </row>
    <row r="330" ht="15.75">
      <c r="D330" s="1"/>
    </row>
    <row r="331" ht="15.75">
      <c r="D331" s="1"/>
    </row>
    <row r="332" ht="15.75">
      <c r="D332" s="1"/>
    </row>
    <row r="333" ht="15.75">
      <c r="D333" s="1"/>
    </row>
    <row r="334" ht="15.75">
      <c r="D334" s="1"/>
    </row>
    <row r="335" ht="15.75">
      <c r="D335" s="1"/>
    </row>
    <row r="336" ht="15.75">
      <c r="D336" s="1"/>
    </row>
    <row r="337" ht="15.75">
      <c r="D337" s="1"/>
    </row>
    <row r="338" ht="15.75">
      <c r="D338" s="1"/>
    </row>
    <row r="339" ht="15.75">
      <c r="D339" s="1"/>
    </row>
    <row r="340" ht="15.75">
      <c r="D340" s="1"/>
    </row>
    <row r="341" ht="15.75">
      <c r="D341" s="1"/>
    </row>
    <row r="342" ht="15.75">
      <c r="D342" s="1"/>
    </row>
    <row r="343" ht="15.75">
      <c r="D343" s="1"/>
    </row>
    <row r="344" ht="15.75">
      <c r="D344" s="1"/>
    </row>
    <row r="345" ht="15.75">
      <c r="D345" s="1"/>
    </row>
    <row r="346" ht="15.75">
      <c r="D346" s="1"/>
    </row>
    <row r="347" ht="15.75">
      <c r="D347" s="1"/>
    </row>
    <row r="348" ht="15.75">
      <c r="D348" s="1"/>
    </row>
    <row r="349" ht="15.75">
      <c r="D349" s="1"/>
    </row>
    <row r="350" ht="15.75">
      <c r="D350" s="1"/>
    </row>
    <row r="351" ht="15.75">
      <c r="D351" s="1"/>
    </row>
    <row r="352" ht="15.75">
      <c r="D352" s="1"/>
    </row>
    <row r="353" ht="15.75">
      <c r="D353" s="1"/>
    </row>
    <row r="354" ht="15.75">
      <c r="D354" s="1"/>
    </row>
    <row r="355" ht="15.75">
      <c r="D355" s="1"/>
    </row>
    <row r="356" ht="15.75">
      <c r="D356" s="1"/>
    </row>
    <row r="357" ht="15.75">
      <c r="D357" s="1"/>
    </row>
    <row r="358" ht="15.75">
      <c r="D358" s="1"/>
    </row>
    <row r="359" ht="15.75">
      <c r="D359" s="1"/>
    </row>
    <row r="360" ht="15.75">
      <c r="D360" s="1"/>
    </row>
    <row r="361" ht="15.75">
      <c r="D361" s="1"/>
    </row>
    <row r="362" ht="15.75">
      <c r="D362" s="1"/>
    </row>
    <row r="363" ht="15.75">
      <c r="D363" s="1"/>
    </row>
    <row r="364" ht="15.75">
      <c r="D364" s="1"/>
    </row>
    <row r="365" ht="15.75">
      <c r="D365" s="1"/>
    </row>
    <row r="366" ht="15.75">
      <c r="D366" s="1"/>
    </row>
    <row r="367" ht="15.75">
      <c r="D367" s="1"/>
    </row>
    <row r="368" ht="15.75">
      <c r="D368" s="1"/>
    </row>
    <row r="369" ht="15.75">
      <c r="D369" s="1"/>
    </row>
    <row r="370" ht="15.75">
      <c r="D370" s="1"/>
    </row>
    <row r="371" ht="15.75">
      <c r="D371" s="1"/>
    </row>
    <row r="372" ht="15.75">
      <c r="D372" s="1"/>
    </row>
    <row r="373" ht="15.75">
      <c r="D373" s="1"/>
    </row>
    <row r="374" ht="15.75">
      <c r="D374" s="1"/>
    </row>
    <row r="375" ht="15.75">
      <c r="D375" s="1"/>
    </row>
    <row r="376" ht="15.75">
      <c r="D376" s="1"/>
    </row>
    <row r="377" ht="15.75">
      <c r="D377" s="1"/>
    </row>
    <row r="378" ht="15.75">
      <c r="D378" s="1"/>
    </row>
    <row r="379" ht="15.75">
      <c r="D379" s="1"/>
    </row>
    <row r="380" ht="15.75">
      <c r="D380" s="1"/>
    </row>
    <row r="381" ht="15.75">
      <c r="D381" s="1"/>
    </row>
    <row r="382" ht="15.75">
      <c r="D382" s="1"/>
    </row>
    <row r="383" ht="15.75">
      <c r="D383" s="1"/>
    </row>
    <row r="384" ht="15.75">
      <c r="D384" s="1"/>
    </row>
    <row r="385" ht="15.75">
      <c r="D385" s="1"/>
    </row>
    <row r="386" ht="15.75">
      <c r="D386" s="1"/>
    </row>
    <row r="387" ht="15.75">
      <c r="D387" s="1"/>
    </row>
    <row r="388" ht="15.75">
      <c r="D388" s="1"/>
    </row>
    <row r="389" ht="15.75">
      <c r="D389" s="1"/>
    </row>
    <row r="390" ht="15.75">
      <c r="D390" s="1"/>
    </row>
    <row r="391" ht="15.75">
      <c r="D391" s="1"/>
    </row>
    <row r="392" ht="15.75">
      <c r="D392" s="1"/>
    </row>
    <row r="393" ht="15.75">
      <c r="D393" s="1"/>
    </row>
    <row r="394" ht="15.75">
      <c r="D394" s="1"/>
    </row>
    <row r="395" ht="15.75">
      <c r="D395" s="1"/>
    </row>
    <row r="396" ht="15.75">
      <c r="D396" s="1"/>
    </row>
    <row r="397" ht="15.75">
      <c r="D397" s="1"/>
    </row>
    <row r="398" ht="15.75">
      <c r="D398" s="1"/>
    </row>
    <row r="399" ht="15.75">
      <c r="D399" s="1"/>
    </row>
    <row r="400" ht="15.75">
      <c r="D400" s="1"/>
    </row>
    <row r="401" ht="15.75">
      <c r="D401" s="1"/>
    </row>
    <row r="402" ht="15.75">
      <c r="D402" s="1"/>
    </row>
    <row r="403" ht="15.75">
      <c r="D403" s="1"/>
    </row>
    <row r="404" ht="15.75">
      <c r="D404" s="1"/>
    </row>
    <row r="405" ht="15.75">
      <c r="D405" s="1"/>
    </row>
    <row r="406" ht="15.75">
      <c r="D406" s="1"/>
    </row>
    <row r="407" ht="15.75">
      <c r="D407" s="1"/>
    </row>
    <row r="408" ht="15.75">
      <c r="D408" s="1"/>
    </row>
    <row r="409" ht="15.75">
      <c r="D409" s="1"/>
    </row>
    <row r="410" ht="15.75">
      <c r="D410" s="1"/>
    </row>
    <row r="411" ht="15.75">
      <c r="D411" s="1"/>
    </row>
    <row r="412" ht="15.75">
      <c r="D412" s="1"/>
    </row>
    <row r="413" ht="15.75">
      <c r="D413" s="1"/>
    </row>
    <row r="414" ht="15.75">
      <c r="D414" s="1"/>
    </row>
    <row r="415" ht="15.75">
      <c r="D415" s="1"/>
    </row>
    <row r="416" ht="15.75">
      <c r="D416" s="1"/>
    </row>
    <row r="417" ht="15.75">
      <c r="D417" s="1"/>
    </row>
    <row r="418" ht="15.75">
      <c r="D418" s="1"/>
    </row>
    <row r="419" ht="15.75">
      <c r="D419" s="1"/>
    </row>
    <row r="420" ht="15.75">
      <c r="D420" s="1"/>
    </row>
    <row r="421" ht="15.75">
      <c r="D421" s="1"/>
    </row>
    <row r="422" ht="15.75">
      <c r="D422" s="1"/>
    </row>
    <row r="423" ht="15.75">
      <c r="D423" s="1"/>
    </row>
    <row r="424" ht="15.75">
      <c r="D424" s="1"/>
    </row>
    <row r="425" ht="15.75">
      <c r="D425" s="1"/>
    </row>
    <row r="426" ht="15.75">
      <c r="D426" s="1"/>
    </row>
    <row r="427" ht="15.75">
      <c r="D427" s="1"/>
    </row>
    <row r="428" ht="15.75">
      <c r="D428" s="1"/>
    </row>
    <row r="429" ht="15.75">
      <c r="D429" s="1"/>
    </row>
    <row r="430" ht="15.75">
      <c r="D430" s="1"/>
    </row>
    <row r="431" ht="15.75">
      <c r="D431" s="1"/>
    </row>
    <row r="432" ht="15.75">
      <c r="D432" s="1"/>
    </row>
    <row r="433" ht="15.75">
      <c r="D433" s="1"/>
    </row>
    <row r="434" ht="15.75">
      <c r="D434" s="1"/>
    </row>
    <row r="435" ht="15.75">
      <c r="D435" s="1"/>
    </row>
    <row r="436" ht="15.75">
      <c r="D436" s="1"/>
    </row>
    <row r="437" ht="15.75">
      <c r="D437" s="1"/>
    </row>
    <row r="438" ht="15.75">
      <c r="D438" s="1"/>
    </row>
    <row r="439" ht="15.75">
      <c r="D439" s="1"/>
    </row>
    <row r="440" ht="15.75">
      <c r="D440" s="1"/>
    </row>
    <row r="441" ht="15.75">
      <c r="D441" s="1"/>
    </row>
    <row r="442" ht="15.75">
      <c r="D442" s="1"/>
    </row>
    <row r="443" ht="15.75">
      <c r="D443" s="1"/>
    </row>
    <row r="444" ht="15.75">
      <c r="D444" s="1"/>
    </row>
    <row r="445" ht="15.75">
      <c r="D445" s="1"/>
    </row>
    <row r="446" ht="15.75">
      <c r="D446" s="1"/>
    </row>
    <row r="447" ht="15.75">
      <c r="D447" s="1"/>
    </row>
    <row r="448" ht="15.75">
      <c r="D448" s="1"/>
    </row>
    <row r="449" ht="15.75">
      <c r="D449" s="1"/>
    </row>
    <row r="450" ht="15.75">
      <c r="D450" s="1"/>
    </row>
    <row r="451" ht="15.75">
      <c r="D451" s="1"/>
    </row>
    <row r="452" ht="15.75">
      <c r="D452" s="1"/>
    </row>
    <row r="453" ht="15.75">
      <c r="D453" s="1"/>
    </row>
    <row r="454" ht="15.75">
      <c r="D454" s="1"/>
    </row>
    <row r="455" ht="15.75">
      <c r="D455" s="1"/>
    </row>
    <row r="456" ht="15.75">
      <c r="D456" s="1"/>
    </row>
    <row r="457" ht="15.75">
      <c r="D457" s="1"/>
    </row>
    <row r="458" ht="15.75">
      <c r="D458" s="1"/>
    </row>
    <row r="459" ht="15.75">
      <c r="D459" s="1"/>
    </row>
    <row r="460" ht="15.75">
      <c r="D460" s="1"/>
    </row>
    <row r="461" ht="15.75">
      <c r="D461" s="1"/>
    </row>
    <row r="462" ht="15.75">
      <c r="D462" s="1"/>
    </row>
    <row r="463" ht="15.75">
      <c r="D463" s="1"/>
    </row>
    <row r="464" ht="15.75">
      <c r="D464" s="1"/>
    </row>
    <row r="465" ht="15.75">
      <c r="D465" s="1"/>
    </row>
    <row r="466" ht="15.75">
      <c r="D466" s="1"/>
    </row>
    <row r="467" ht="15.75">
      <c r="D467" s="1"/>
    </row>
    <row r="468" ht="15.75">
      <c r="D468" s="1"/>
    </row>
    <row r="469" ht="15.75">
      <c r="D469" s="1"/>
    </row>
    <row r="470" ht="15.75">
      <c r="D470" s="1"/>
    </row>
    <row r="471" ht="15.75">
      <c r="D471" s="1"/>
    </row>
    <row r="472" ht="15.75">
      <c r="D472" s="1"/>
    </row>
    <row r="473" ht="15.75">
      <c r="D473" s="1"/>
    </row>
    <row r="474" ht="15.75">
      <c r="D474" s="1"/>
    </row>
    <row r="475" ht="15.75">
      <c r="D475" s="1"/>
    </row>
    <row r="476" ht="15.75">
      <c r="D476" s="1"/>
    </row>
    <row r="477" ht="15.75">
      <c r="D477" s="1"/>
    </row>
    <row r="478" ht="15.75">
      <c r="D478" s="1"/>
    </row>
    <row r="479" ht="15.75">
      <c r="D479" s="1"/>
    </row>
    <row r="480" ht="15.75">
      <c r="D480" s="1"/>
    </row>
    <row r="481" ht="15.75">
      <c r="D481" s="1"/>
    </row>
    <row r="482" ht="15.75">
      <c r="D482" s="1"/>
    </row>
    <row r="483" ht="15.75">
      <c r="D483" s="1"/>
    </row>
    <row r="484" ht="15.75">
      <c r="D484" s="1"/>
    </row>
    <row r="485" ht="15.75">
      <c r="D485" s="1"/>
    </row>
    <row r="486" ht="15.75">
      <c r="D486" s="1"/>
    </row>
    <row r="487" ht="15.75">
      <c r="D487" s="1"/>
    </row>
    <row r="488" ht="15.75">
      <c r="D488" s="1"/>
    </row>
    <row r="489" ht="15.75">
      <c r="D489" s="1"/>
    </row>
    <row r="490" ht="15.75">
      <c r="D490" s="1"/>
    </row>
    <row r="491" ht="15.75">
      <c r="D491" s="1"/>
    </row>
    <row r="492" ht="15.75">
      <c r="D492" s="1"/>
    </row>
    <row r="493" ht="15.75">
      <c r="D493" s="1"/>
    </row>
    <row r="494" ht="15.75">
      <c r="D494" s="1"/>
    </row>
    <row r="495" ht="15.75">
      <c r="D495" s="1"/>
    </row>
    <row r="496" ht="15.75">
      <c r="D496" s="1"/>
    </row>
    <row r="497" ht="15.75">
      <c r="D497" s="1"/>
    </row>
    <row r="498" ht="15.75">
      <c r="D498" s="1"/>
    </row>
    <row r="499" ht="15.75">
      <c r="D499" s="1"/>
    </row>
    <row r="500" ht="15.75">
      <c r="D500" s="1"/>
    </row>
    <row r="501" ht="15.75">
      <c r="D501" s="1"/>
    </row>
    <row r="502" ht="15.75">
      <c r="D502" s="1"/>
    </row>
    <row r="503" ht="15.75">
      <c r="D503" s="1"/>
    </row>
    <row r="504" ht="15.75">
      <c r="D504" s="1"/>
    </row>
    <row r="505" ht="15.75">
      <c r="D505" s="1"/>
    </row>
    <row r="506" ht="15.75">
      <c r="D506" s="1"/>
    </row>
    <row r="507" ht="15.75">
      <c r="D507" s="1"/>
    </row>
  </sheetData>
  <mergeCells count="61">
    <mergeCell ref="B51:B54"/>
    <mergeCell ref="E51:E59"/>
    <mergeCell ref="AI51:AI54"/>
    <mergeCell ref="AJ51:AJ54"/>
    <mergeCell ref="B55:B59"/>
    <mergeCell ref="AI55:AI59"/>
    <mergeCell ref="AJ55:AJ59"/>
    <mergeCell ref="B40:B44"/>
    <mergeCell ref="AI40:AI44"/>
    <mergeCell ref="AJ40:AJ44"/>
    <mergeCell ref="E42:E50"/>
    <mergeCell ref="B45:B46"/>
    <mergeCell ref="AI45:AI46"/>
    <mergeCell ref="AJ45:AJ46"/>
    <mergeCell ref="B47:B50"/>
    <mergeCell ref="AI47:AI50"/>
    <mergeCell ref="AJ47:AJ50"/>
    <mergeCell ref="B32:B34"/>
    <mergeCell ref="E32:E41"/>
    <mergeCell ref="AI32:AI34"/>
    <mergeCell ref="AJ32:AJ34"/>
    <mergeCell ref="B35:B37"/>
    <mergeCell ref="AI35:AI37"/>
    <mergeCell ref="AJ35:AJ37"/>
    <mergeCell ref="B38:B39"/>
    <mergeCell ref="AI38:AI39"/>
    <mergeCell ref="AJ38:AJ39"/>
    <mergeCell ref="E21:E31"/>
    <mergeCell ref="B24:B27"/>
    <mergeCell ref="AI24:AI27"/>
    <mergeCell ref="AJ24:AJ27"/>
    <mergeCell ref="B28:B29"/>
    <mergeCell ref="AI28:AI29"/>
    <mergeCell ref="AJ28:AJ29"/>
    <mergeCell ref="B30:B31"/>
    <mergeCell ref="AI30:AI31"/>
    <mergeCell ref="AJ30:AJ31"/>
    <mergeCell ref="B12:B13"/>
    <mergeCell ref="E12:E20"/>
    <mergeCell ref="AI12:AI13"/>
    <mergeCell ref="AJ12:AJ13"/>
    <mergeCell ref="B14:B17"/>
    <mergeCell ref="AI14:AI17"/>
    <mergeCell ref="AJ14:AJ17"/>
    <mergeCell ref="B18:B23"/>
    <mergeCell ref="AI18:AI23"/>
    <mergeCell ref="AJ18:AJ23"/>
    <mergeCell ref="B3:B7"/>
    <mergeCell ref="E3:E11"/>
    <mergeCell ref="AI3:AI7"/>
    <mergeCell ref="AJ3:AJ7"/>
    <mergeCell ref="B8:B9"/>
    <mergeCell ref="AI8:AI9"/>
    <mergeCell ref="AJ8:AJ9"/>
    <mergeCell ref="B10:B11"/>
    <mergeCell ref="AI10:AI11"/>
    <mergeCell ref="AJ10:AJ11"/>
    <mergeCell ref="L2:N2"/>
    <mergeCell ref="T2:U2"/>
    <mergeCell ref="AA2:AD2"/>
    <mergeCell ref="A1:K1"/>
  </mergeCells>
  <printOptions horizontalCentered="1"/>
  <pageMargins left="0.3937007874015748" right="0.3937007874015748" top="0.3937007874015748" bottom="0.3937007874015748" header="0.2755905511811024" footer="0.2362204724409449"/>
  <pageSetup fitToHeight="2" fitToWidth="1" horizontalDpi="600" verticalDpi="600" orientation="portrait" paperSize="9" scale="5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cp:lastPrinted>2007-12-01T07:42:42Z</cp:lastPrinted>
  <dcterms:created xsi:type="dcterms:W3CDTF">2007-12-01T07:29:07Z</dcterms:created>
  <dcterms:modified xsi:type="dcterms:W3CDTF">2007-12-01T16:36:38Z</dcterms:modified>
  <cp:category/>
  <cp:version/>
  <cp:contentType/>
  <cp:contentStatus/>
</cp:coreProperties>
</file>