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<sst xmlns="http://schemas.openxmlformats.org/spreadsheetml/2006/main" count="88" uniqueCount="88">
  <si>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</si>
  <si>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</si>
  <si>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</si>
  <si>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</si>
  <si>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</si>
  <si>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</si>
  <si>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</si>
  <si>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</si>
  <si>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Налог на доходы физических лиц</t>
  </si>
  <si>
    <t>182 1 06 01030 10 0000 110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</si>
  <si>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</si>
  <si>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</si>
  <si>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</si>
  <si>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993 2 02 01001 10 0000 151</t>
  </si>
  <si>
    <t>Субвенции на осуществление государственных полномочий по ведению учета граждан</t>
  </si>
  <si>
    <t>182 1 01 02020 01 0000 110</t>
  </si>
  <si>
    <t>993 1 11 05035 10 0000 120</t>
  </si>
  <si>
    <t>Доходы от сдачи в аренду имущества</t>
  </si>
  <si>
    <t>993 2 02 03024 10 0000 151</t>
  </si>
  <si>
    <t>993 2 02 03015 10 0000 151</t>
  </si>
  <si>
    <t>993 2 02 02999 10 0000 151</t>
  </si>
  <si>
    <t>182 1 06 06000 10 0000 110</t>
  </si>
  <si>
    <t>Государственная пошлина</t>
  </si>
  <si>
    <t>993 1 08 0402001 0000 110</t>
  </si>
  <si>
    <t>993 2 02 01003 10 0000 151</t>
  </si>
  <si>
    <t>Дотация на сбалансированность бюджетов</t>
  </si>
  <si>
    <t>Субсидии на софинансирование расходов по осуществлению  дорожной деятельности местного значения</t>
  </si>
  <si>
    <t>993 2 02 02085 10 0000 151</t>
  </si>
  <si>
    <t>Субвенци для предоставления субсидий на обеспечение жильем граждан села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</si>
  <si>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</si>
  <si>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</si>
  <si>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0104</t>
  </si>
  <si>
    <t>Другие общегосударственные вопросы</t>
  </si>
  <si>
    <t>0203</t>
  </si>
  <si>
    <t>0501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</si>
  <si>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</si>
  <si>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</si>
  <si>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</si>
  <si>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</si>
  <si>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</si>
  <si>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</si>
  <si>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</si>
  <si>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1003</t>
  </si>
  <si>
    <t>Социальная политика</t>
  </si>
  <si>
    <t>В С Е Г О   Р А С Х О Д О В</t>
  </si>
  <si>
    <t>Р А С Х О Д Ы</t>
  </si>
  <si>
    <t>Жилищное хозяйство</t>
  </si>
  <si>
    <t>Исполнение бюджета Рындинского сельского  поселения</t>
  </si>
  <si>
    <t>Утверждено на год</t>
  </si>
  <si>
    <t>фактически исполнено</t>
  </si>
  <si>
    <t>Национальная оборона</t>
  </si>
  <si>
    <t>Другие вопросы в области жилищно-коммунального хозяйства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</si>
  <si>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</si>
  <si>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0309</t>
  </si>
  <si>
    <t>Защита населения от последствий чрезвычайных ситуаций и гражданская оборона</t>
  </si>
  <si>
    <t>993 20 2 04999 10 0000 151</t>
  </si>
  <si>
    <t>Межбюджетные трансфрты на выполнение общественных работ</t>
  </si>
  <si>
    <t>Единый сельхозналог</t>
  </si>
  <si>
    <t>993 1 14 06014 10 0000 430</t>
  </si>
  <si>
    <t>Доходы от продажи земельных участков</t>
  </si>
  <si>
    <t>0603</t>
  </si>
  <si>
    <t>Охрана объектов растительного и животного мира и среды их обитания</t>
  </si>
  <si>
    <t>182 109 0405010 10000151</t>
  </si>
  <si>
    <t xml:space="preserve"> Земельный налог ( по обязательствам, возникшим до 1 января 2006года), мобилизуемый на территориях поселений</t>
  </si>
  <si>
    <t>Итого безвозмездные поступления от других бюджетов бюджетной  системы РФ</t>
  </si>
  <si>
    <t xml:space="preserve"> Дефицит</t>
  </si>
  <si>
    <t>993 1 11 05000 10 0000 120</t>
  </si>
  <si>
    <t>182 1 05 03000 10 0000 110</t>
  </si>
  <si>
    <t>0412</t>
  </si>
  <si>
    <t xml:space="preserve"> Другие вопросы в области национальной экономики</t>
  </si>
  <si>
    <t xml:space="preserve"> Невыясненные поступления, зачисляемые в бюджеты поселений</t>
  </si>
  <si>
    <t>993 117  01050 10 0000 180</t>
  </si>
  <si>
    <t>993 202 030261 10 0000 151</t>
  </si>
  <si>
    <t xml:space="preserve"> Субвенции бюджетам поселений на обеспечение жилыми помещениями детей- сирот, детей, оставшихся без попечения родителей, а также детей, находящихся под опекой</t>
  </si>
  <si>
    <t>0111</t>
  </si>
  <si>
    <t>Резервные фонды</t>
  </si>
  <si>
    <t>0113</t>
  </si>
  <si>
    <t>0310</t>
  </si>
  <si>
    <t xml:space="preserve"> Обеспечение пожарной безопасности</t>
  </si>
  <si>
    <t>1102</t>
  </si>
  <si>
    <t xml:space="preserve"> Массовый спорт</t>
  </si>
  <si>
    <t>1004</t>
  </si>
  <si>
    <t xml:space="preserve"> Охрана семьи и детства</t>
  </si>
  <si>
    <t>993  202 02051 10 0000 151</t>
  </si>
  <si>
    <t xml:space="preserve">Субсидии на приобретение жилья  Федеральной целевой программы </t>
  </si>
  <si>
    <t>0409</t>
  </si>
  <si>
    <t>Дорожное хозяйство</t>
  </si>
  <si>
    <t>Цивильского района  на 01 апреля2012 года ( руб. коп.).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</si>
</sst>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&quot;р.&quot;"/>
    <numFmt numFmtId="169" formatCode="#,##0.0"/>
    <numFmt numFmtId="170" formatCode="0.0"/>
    <numFmt numFmtId="171" formatCode="0.00;[Red]0.00"/>
  </numFmts>
  <fonts count="41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top" wrapText="1"/>
    </xf>
    <xf numFmtId="49" fontId="0" fillId="33" borderId="10" xfId="0" applyNumberFormat="1" applyFont="1" applyFill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vertical="top" wrapText="1"/>
    </xf>
    <xf numFmtId="1" fontId="6" fillId="0" borderId="10" xfId="0" applyNumberFormat="1" applyFont="1" applyBorder="1" applyAlignment="1">
      <alignment vertical="top" wrapText="1"/>
    </xf>
    <xf numFmtId="3" fontId="6" fillId="34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 vertical="top" wrapText="1"/>
    </xf>
    <xf numFmtId="49" fontId="0" fillId="33" borderId="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vertical="top" wrapText="1"/>
    </xf>
    <xf numFmtId="0" fontId="4" fillId="34" borderId="10" xfId="0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vertical="top" wrapText="1"/>
    </xf>
    <xf numFmtId="170" fontId="0" fillId="0" borderId="0" xfId="0" applyNumberFormat="1" applyAlignment="1">
      <alignment/>
    </xf>
    <xf numFmtId="170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17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3" fontId="5" fillId="0" borderId="10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"/>
  <sheetViews>
    <sheetView tabSelected="1" zoomScale="75" zoomScaleNormal="75" zoomScalePageLayoutView="0" workbookViewId="0" topLeftCell="A1">
      <selection activeCell="L15" sqref="L15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2" spans="1:6" ht="15.75">
      <c r="A2" s="26" t="s">
        <v>47</v>
      </c>
      <c r="B2" s="27"/>
      <c r="C2" s="27"/>
      <c r="D2" s="27"/>
      <c r="E2" s="27"/>
      <c r="F2" s="27"/>
    </row>
    <row r="3" spans="1:6" ht="12.75">
      <c r="A3" s="24" t="s">
        <v>87</v>
      </c>
      <c r="B3" s="25"/>
      <c r="C3" s="25"/>
      <c r="D3" s="25"/>
      <c r="E3" s="25"/>
      <c r="F3" s="25"/>
    </row>
    <row r="4" spans="1:6" ht="12.75" customHeight="1">
      <c r="A4" s="23" t="s">
        <v>4</v>
      </c>
      <c r="B4" s="28" t="s">
        <v>0</v>
      </c>
      <c r="C4" s="23" t="s">
        <v>48</v>
      </c>
      <c r="D4" s="28" t="s">
        <v>49</v>
      </c>
      <c r="E4" s="28" t="s">
        <v>7</v>
      </c>
      <c r="F4" s="28" t="s">
        <v>1</v>
      </c>
    </row>
    <row r="5" spans="1:6" ht="12.75" customHeight="1">
      <c r="A5" s="23"/>
      <c r="B5" s="28"/>
      <c r="C5" s="23"/>
      <c r="D5" s="28"/>
      <c r="E5" s="28"/>
      <c r="F5" s="28"/>
    </row>
    <row r="6" spans="1:6" ht="12.75" customHeight="1">
      <c r="A6" s="23"/>
      <c r="B6" s="28"/>
      <c r="C6" s="23"/>
      <c r="D6" s="28"/>
      <c r="E6" s="28"/>
      <c r="F6" s="28"/>
    </row>
    <row r="7" spans="1:6" ht="12.75" customHeight="1">
      <c r="A7" s="23"/>
      <c r="B7" s="28"/>
      <c r="C7" s="23"/>
      <c r="D7" s="28"/>
      <c r="E7" s="28"/>
      <c r="F7" s="28"/>
    </row>
    <row r="8" spans="1:6" ht="12.75" customHeight="1">
      <c r="A8" s="23"/>
      <c r="B8" s="28"/>
      <c r="C8" s="23"/>
      <c r="D8" s="28"/>
      <c r="E8" s="28"/>
      <c r="F8" s="28"/>
    </row>
    <row r="9" spans="1:6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</row>
    <row r="10" spans="1:6" ht="12.75">
      <c r="A10" s="4" t="s">
        <v>15</v>
      </c>
      <c r="B10" s="4" t="s">
        <v>8</v>
      </c>
      <c r="C10" s="16">
        <v>106632</v>
      </c>
      <c r="D10" s="16">
        <v>26632.2</v>
      </c>
      <c r="E10" s="17">
        <f aca="true" t="shared" si="0" ref="E10:E52">C10-D10</f>
        <v>79999.8</v>
      </c>
      <c r="F10" s="15">
        <f aca="true" t="shared" si="1" ref="F10:F52">D10/C10*100</f>
        <v>24.975804636506865</v>
      </c>
    </row>
    <row r="11" spans="1:6" ht="12.75">
      <c r="A11" s="4" t="s">
        <v>67</v>
      </c>
      <c r="B11" s="4" t="s">
        <v>57</v>
      </c>
      <c r="C11" s="16">
        <v>1200</v>
      </c>
      <c r="D11" s="16">
        <v>0</v>
      </c>
      <c r="E11" s="17">
        <f t="shared" si="0"/>
        <v>1200</v>
      </c>
      <c r="F11" s="15">
        <f t="shared" si="1"/>
        <v>0</v>
      </c>
    </row>
    <row r="12" spans="1:6" ht="12.75">
      <c r="A12" s="5" t="s">
        <v>9</v>
      </c>
      <c r="B12" s="4" t="s">
        <v>2</v>
      </c>
      <c r="C12" s="16">
        <v>65600</v>
      </c>
      <c r="D12" s="16">
        <v>12487.83</v>
      </c>
      <c r="E12" s="17">
        <f t="shared" si="0"/>
        <v>53112.17</v>
      </c>
      <c r="F12" s="15">
        <f t="shared" si="1"/>
        <v>19.036326219512194</v>
      </c>
    </row>
    <row r="13" spans="1:6" ht="12.75">
      <c r="A13" s="5" t="s">
        <v>21</v>
      </c>
      <c r="B13" s="4" t="s">
        <v>6</v>
      </c>
      <c r="C13" s="16">
        <v>166100</v>
      </c>
      <c r="D13" s="16">
        <v>22830.52</v>
      </c>
      <c r="E13" s="17">
        <f t="shared" si="0"/>
        <v>143269.48</v>
      </c>
      <c r="F13" s="15">
        <f t="shared" si="1"/>
        <v>13.745045153521977</v>
      </c>
    </row>
    <row r="14" spans="1:6" ht="12.75">
      <c r="A14" s="5" t="s">
        <v>23</v>
      </c>
      <c r="B14" s="4" t="s">
        <v>22</v>
      </c>
      <c r="C14" s="16">
        <v>2000</v>
      </c>
      <c r="D14" s="16">
        <v>2700</v>
      </c>
      <c r="E14" s="17">
        <f t="shared" si="0"/>
        <v>-700</v>
      </c>
      <c r="F14" s="15">
        <f t="shared" si="1"/>
        <v>135</v>
      </c>
    </row>
    <row r="15" spans="1:6" ht="51">
      <c r="A15" s="11" t="s">
        <v>62</v>
      </c>
      <c r="B15" s="4" t="s">
        <v>63</v>
      </c>
      <c r="C15" s="16">
        <v>0</v>
      </c>
      <c r="D15" s="16">
        <v>0</v>
      </c>
      <c r="E15" s="17">
        <f t="shared" si="0"/>
        <v>0</v>
      </c>
      <c r="F15" s="15"/>
    </row>
    <row r="16" spans="1:6" ht="12.75">
      <c r="A16" s="5" t="s">
        <v>66</v>
      </c>
      <c r="B16" s="4" t="s">
        <v>5</v>
      </c>
      <c r="C16" s="16">
        <v>715500</v>
      </c>
      <c r="D16" s="16">
        <v>208277.72</v>
      </c>
      <c r="E16" s="17">
        <f t="shared" si="0"/>
        <v>507222.28</v>
      </c>
      <c r="F16" s="15">
        <f t="shared" si="1"/>
        <v>29.109394828791057</v>
      </c>
    </row>
    <row r="17" spans="1:6" ht="12.75">
      <c r="A17" s="5" t="s">
        <v>16</v>
      </c>
      <c r="B17" s="4" t="s">
        <v>17</v>
      </c>
      <c r="C17" s="16">
        <v>9000</v>
      </c>
      <c r="D17" s="16">
        <v>0</v>
      </c>
      <c r="E17" s="17">
        <f t="shared" si="0"/>
        <v>9000</v>
      </c>
      <c r="F17" s="15">
        <f t="shared" si="1"/>
        <v>0</v>
      </c>
    </row>
    <row r="18" spans="1:6" ht="25.5">
      <c r="A18" s="5" t="s">
        <v>58</v>
      </c>
      <c r="B18" s="4" t="s">
        <v>59</v>
      </c>
      <c r="C18" s="16">
        <v>0</v>
      </c>
      <c r="D18" s="16"/>
      <c r="E18" s="17">
        <f t="shared" si="0"/>
        <v>0</v>
      </c>
      <c r="F18" s="15"/>
    </row>
    <row r="19" spans="1:6" ht="25.5">
      <c r="A19" s="11" t="s">
        <v>71</v>
      </c>
      <c r="B19" s="4" t="s">
        <v>70</v>
      </c>
      <c r="C19" s="16"/>
      <c r="D19" s="16">
        <v>0</v>
      </c>
      <c r="E19" s="17">
        <f t="shared" si="0"/>
        <v>0</v>
      </c>
      <c r="F19" s="15"/>
    </row>
    <row r="20" spans="1:6" ht="12.75">
      <c r="A20" s="13"/>
      <c r="B20" s="6" t="s">
        <v>12</v>
      </c>
      <c r="C20" s="16">
        <f>SUM(C10:C18)</f>
        <v>1066032</v>
      </c>
      <c r="D20" s="16">
        <f>SUM(D10:D19)</f>
        <v>272928.27</v>
      </c>
      <c r="E20" s="17">
        <f t="shared" si="0"/>
        <v>793103.73</v>
      </c>
      <c r="F20" s="15">
        <f t="shared" si="1"/>
        <v>25.60225865640056</v>
      </c>
    </row>
    <row r="21" spans="1:6" ht="25.5">
      <c r="A21" s="5" t="s">
        <v>13</v>
      </c>
      <c r="B21" s="4" t="s">
        <v>11</v>
      </c>
      <c r="C21" s="16">
        <v>1742318</v>
      </c>
      <c r="D21" s="16">
        <v>419140</v>
      </c>
      <c r="E21" s="17">
        <f t="shared" si="0"/>
        <v>1323178</v>
      </c>
      <c r="F21" s="15">
        <f t="shared" si="1"/>
        <v>24.056458120733414</v>
      </c>
    </row>
    <row r="22" spans="1:6" ht="25.5">
      <c r="A22" s="5" t="s">
        <v>24</v>
      </c>
      <c r="B22" s="4" t="s">
        <v>25</v>
      </c>
      <c r="C22" s="16">
        <v>0</v>
      </c>
      <c r="D22" s="16">
        <v>0</v>
      </c>
      <c r="E22" s="17">
        <f t="shared" si="0"/>
        <v>0</v>
      </c>
      <c r="F22" s="15"/>
    </row>
    <row r="23" spans="1:6" ht="38.25">
      <c r="A23" s="5" t="s">
        <v>27</v>
      </c>
      <c r="B23" s="4" t="s">
        <v>28</v>
      </c>
      <c r="C23" s="16"/>
      <c r="D23" s="16">
        <v>0</v>
      </c>
      <c r="E23" s="17">
        <f t="shared" si="0"/>
        <v>0</v>
      </c>
      <c r="F23" s="15"/>
    </row>
    <row r="24" spans="1:6" ht="51">
      <c r="A24" s="5" t="s">
        <v>29</v>
      </c>
      <c r="B24" s="4" t="s">
        <v>30</v>
      </c>
      <c r="C24" s="16">
        <v>236196</v>
      </c>
      <c r="D24" s="16">
        <v>0</v>
      </c>
      <c r="E24" s="17">
        <f t="shared" si="0"/>
        <v>236196</v>
      </c>
      <c r="F24" s="15">
        <f t="shared" si="1"/>
        <v>0</v>
      </c>
    </row>
    <row r="25" spans="1:6" ht="36.75" customHeight="1">
      <c r="A25" s="5" t="s">
        <v>83</v>
      </c>
      <c r="B25" s="4" t="s">
        <v>84</v>
      </c>
      <c r="C25" s="16">
        <v>0</v>
      </c>
      <c r="D25" s="16">
        <v>0</v>
      </c>
      <c r="E25" s="17">
        <f t="shared" si="0"/>
        <v>0</v>
      </c>
      <c r="F25" s="15"/>
    </row>
    <row r="26" spans="1:6" ht="51">
      <c r="A26" s="5" t="s">
        <v>20</v>
      </c>
      <c r="B26" s="4" t="s">
        <v>26</v>
      </c>
      <c r="C26" s="16">
        <v>576710.6</v>
      </c>
      <c r="D26" s="16">
        <v>65290.6</v>
      </c>
      <c r="E26" s="17">
        <f t="shared" si="0"/>
        <v>511420</v>
      </c>
      <c r="F26" s="15">
        <f t="shared" si="1"/>
        <v>11.32120685834455</v>
      </c>
    </row>
    <row r="27" spans="1:6" ht="38.25">
      <c r="A27" s="5" t="s">
        <v>18</v>
      </c>
      <c r="B27" s="4" t="s">
        <v>14</v>
      </c>
      <c r="C27" s="16">
        <v>127</v>
      </c>
      <c r="D27" s="16"/>
      <c r="E27" s="17">
        <f t="shared" si="0"/>
        <v>127</v>
      </c>
      <c r="F27" s="15">
        <f t="shared" si="1"/>
        <v>0</v>
      </c>
    </row>
    <row r="28" spans="1:6" ht="63.75">
      <c r="A28" s="5" t="s">
        <v>19</v>
      </c>
      <c r="B28" s="4" t="s">
        <v>10</v>
      </c>
      <c r="C28" s="16">
        <v>57553</v>
      </c>
      <c r="D28" s="16">
        <v>50932</v>
      </c>
      <c r="E28" s="17">
        <f t="shared" si="0"/>
        <v>6621</v>
      </c>
      <c r="F28" s="15">
        <f t="shared" si="1"/>
        <v>88.49582124302816</v>
      </c>
    </row>
    <row r="29" spans="1:6" ht="68.25" customHeight="1">
      <c r="A29" s="5" t="s">
        <v>72</v>
      </c>
      <c r="B29" s="4" t="s">
        <v>73</v>
      </c>
      <c r="C29" s="16">
        <v>0</v>
      </c>
      <c r="D29" s="16">
        <v>0</v>
      </c>
      <c r="E29" s="17">
        <f t="shared" si="0"/>
        <v>0</v>
      </c>
      <c r="F29" s="15"/>
    </row>
    <row r="30" spans="1:6" ht="25.5">
      <c r="A30" s="5" t="s">
        <v>55</v>
      </c>
      <c r="B30" s="4" t="s">
        <v>56</v>
      </c>
      <c r="C30" s="16">
        <v>0</v>
      </c>
      <c r="D30" s="16">
        <v>0</v>
      </c>
      <c r="E30" s="17">
        <f t="shared" si="0"/>
        <v>0</v>
      </c>
      <c r="F30" s="15"/>
    </row>
    <row r="31" spans="1:6" ht="38.25">
      <c r="A31" s="13"/>
      <c r="B31" s="6" t="s">
        <v>64</v>
      </c>
      <c r="C31" s="16">
        <f>SUM(C21:C30)</f>
        <v>2612904.6</v>
      </c>
      <c r="D31" s="16">
        <f>SUM(D21:D30)</f>
        <v>535362.6</v>
      </c>
      <c r="E31" s="17">
        <f t="shared" si="0"/>
        <v>2077542</v>
      </c>
      <c r="F31" s="15">
        <f t="shared" si="1"/>
        <v>20.489175150137513</v>
      </c>
    </row>
    <row r="32" spans="1:6" ht="12.75">
      <c r="A32" s="9"/>
      <c r="B32" s="4"/>
      <c r="C32" s="16"/>
      <c r="D32" s="16"/>
      <c r="E32" s="17">
        <f t="shared" si="0"/>
        <v>0</v>
      </c>
      <c r="F32" s="15"/>
    </row>
    <row r="33" spans="1:6" ht="12.75">
      <c r="A33" s="4"/>
      <c r="B33" s="6" t="s">
        <v>3</v>
      </c>
      <c r="C33" s="16">
        <f>SUM(C20+C31+C32)</f>
        <v>3678936.6</v>
      </c>
      <c r="D33" s="16">
        <f>SUM(D20+D31+D32)</f>
        <v>808290.87</v>
      </c>
      <c r="E33" s="17">
        <f t="shared" si="0"/>
        <v>2870645.73</v>
      </c>
      <c r="F33" s="15">
        <f t="shared" si="1"/>
        <v>21.970774652653706</v>
      </c>
    </row>
    <row r="34" spans="1:6" ht="12.75">
      <c r="A34" s="7"/>
      <c r="B34" s="8" t="s">
        <v>45</v>
      </c>
      <c r="C34" s="18"/>
      <c r="D34" s="18"/>
      <c r="E34" s="17">
        <f t="shared" si="0"/>
        <v>0</v>
      </c>
      <c r="F34" s="15"/>
    </row>
    <row r="35" spans="1:6" ht="89.25">
      <c r="A35" s="1" t="s">
        <v>31</v>
      </c>
      <c r="B35" s="2" t="s">
        <v>52</v>
      </c>
      <c r="C35" s="19">
        <v>669170</v>
      </c>
      <c r="D35" s="19">
        <v>134595.87</v>
      </c>
      <c r="E35" s="17">
        <f t="shared" si="0"/>
        <v>534574.13</v>
      </c>
      <c r="F35" s="15">
        <f t="shared" si="1"/>
        <v>20.113852982052393</v>
      </c>
    </row>
    <row r="36" spans="1:6" ht="12.75">
      <c r="A36" s="1" t="s">
        <v>74</v>
      </c>
      <c r="B36" s="2" t="s">
        <v>75</v>
      </c>
      <c r="C36" s="19">
        <v>21000</v>
      </c>
      <c r="D36" s="19">
        <v>0</v>
      </c>
      <c r="E36" s="17">
        <f t="shared" si="0"/>
        <v>21000</v>
      </c>
      <c r="F36" s="15">
        <f t="shared" si="1"/>
        <v>0</v>
      </c>
    </row>
    <row r="37" spans="1:6" ht="25.5">
      <c r="A37" s="1" t="s">
        <v>76</v>
      </c>
      <c r="B37" s="2" t="s">
        <v>32</v>
      </c>
      <c r="C37" s="19">
        <v>0</v>
      </c>
      <c r="D37" s="19"/>
      <c r="E37" s="17">
        <f t="shared" si="0"/>
        <v>0</v>
      </c>
      <c r="F37" s="15"/>
    </row>
    <row r="38" spans="1:6" ht="12.75">
      <c r="A38" s="1" t="s">
        <v>33</v>
      </c>
      <c r="B38" s="2" t="s">
        <v>50</v>
      </c>
      <c r="C38" s="19">
        <v>57553</v>
      </c>
      <c r="D38" s="19">
        <v>9427.54</v>
      </c>
      <c r="E38" s="17">
        <f t="shared" si="0"/>
        <v>48125.46</v>
      </c>
      <c r="F38" s="15">
        <f t="shared" si="1"/>
        <v>16.380623077858672</v>
      </c>
    </row>
    <row r="39" spans="1:6" ht="38.25">
      <c r="A39" s="1" t="s">
        <v>53</v>
      </c>
      <c r="B39" s="2" t="s">
        <v>54</v>
      </c>
      <c r="C39" s="19"/>
      <c r="D39" s="19">
        <v>0</v>
      </c>
      <c r="E39" s="17">
        <f t="shared" si="0"/>
        <v>0</v>
      </c>
      <c r="F39" s="15"/>
    </row>
    <row r="40" spans="1:6" ht="25.5">
      <c r="A40" s="1" t="s">
        <v>77</v>
      </c>
      <c r="B40" s="2" t="s">
        <v>78</v>
      </c>
      <c r="C40" s="19">
        <v>5745</v>
      </c>
      <c r="D40" s="19"/>
      <c r="E40" s="17">
        <f t="shared" si="0"/>
        <v>5745</v>
      </c>
      <c r="F40" s="15">
        <f t="shared" si="1"/>
        <v>0</v>
      </c>
    </row>
    <row r="41" spans="1:6" ht="12.75">
      <c r="A41" s="1" t="s">
        <v>85</v>
      </c>
      <c r="B41" s="2" t="s">
        <v>86</v>
      </c>
      <c r="C41" s="19">
        <f>239300+411420</f>
        <v>650720</v>
      </c>
      <c r="D41" s="19">
        <v>34545</v>
      </c>
      <c r="E41" s="17">
        <f t="shared" si="0"/>
        <v>616175</v>
      </c>
      <c r="F41" s="15">
        <f t="shared" si="1"/>
        <v>5.308734939759036</v>
      </c>
    </row>
    <row r="42" spans="1:6" ht="25.5">
      <c r="A42" s="1" t="s">
        <v>68</v>
      </c>
      <c r="B42" s="2" t="s">
        <v>69</v>
      </c>
      <c r="C42" s="19"/>
      <c r="D42" s="19">
        <v>0</v>
      </c>
      <c r="E42" s="17">
        <f t="shared" si="0"/>
        <v>0</v>
      </c>
      <c r="F42" s="15"/>
    </row>
    <row r="43" spans="1:6" ht="12.75">
      <c r="A43" s="1" t="s">
        <v>34</v>
      </c>
      <c r="B43" s="2" t="s">
        <v>46</v>
      </c>
      <c r="C43" s="19"/>
      <c r="D43" s="19">
        <v>0</v>
      </c>
      <c r="E43" s="17">
        <f t="shared" si="0"/>
        <v>0</v>
      </c>
      <c r="F43" s="15"/>
    </row>
    <row r="44" spans="1:6" ht="12.75">
      <c r="A44" s="1" t="s">
        <v>35</v>
      </c>
      <c r="B44" s="2" t="s">
        <v>36</v>
      </c>
      <c r="C44" s="19">
        <v>100000</v>
      </c>
      <c r="D44" s="19">
        <v>0</v>
      </c>
      <c r="E44" s="17">
        <f t="shared" si="0"/>
        <v>100000</v>
      </c>
      <c r="F44" s="15">
        <f t="shared" si="1"/>
        <v>0</v>
      </c>
    </row>
    <row r="45" spans="1:6" ht="12.75">
      <c r="A45" s="1" t="s">
        <v>37</v>
      </c>
      <c r="B45" s="2" t="s">
        <v>38</v>
      </c>
      <c r="C45" s="19">
        <v>330166</v>
      </c>
      <c r="D45" s="19">
        <v>53150.65</v>
      </c>
      <c r="E45" s="17">
        <f t="shared" si="0"/>
        <v>277015.35</v>
      </c>
      <c r="F45" s="15">
        <f t="shared" si="1"/>
        <v>16.098159713598616</v>
      </c>
    </row>
    <row r="46" spans="1:6" ht="38.25">
      <c r="A46" s="1" t="s">
        <v>39</v>
      </c>
      <c r="B46" s="2" t="s">
        <v>51</v>
      </c>
      <c r="C46" s="19">
        <v>127</v>
      </c>
      <c r="D46" s="19">
        <v>0</v>
      </c>
      <c r="E46" s="17">
        <f t="shared" si="0"/>
        <v>127</v>
      </c>
      <c r="F46" s="15">
        <f t="shared" si="1"/>
        <v>0</v>
      </c>
    </row>
    <row r="47" spans="1:6" ht="38.25">
      <c r="A47" s="1" t="s">
        <v>60</v>
      </c>
      <c r="B47" s="2" t="s">
        <v>61</v>
      </c>
      <c r="C47" s="19">
        <v>22490</v>
      </c>
      <c r="D47" s="19">
        <v>0</v>
      </c>
      <c r="E47" s="17">
        <f t="shared" si="0"/>
        <v>22490</v>
      </c>
      <c r="F47" s="15">
        <f t="shared" si="1"/>
        <v>0</v>
      </c>
    </row>
    <row r="48" spans="1:6" ht="12.75">
      <c r="A48" s="1" t="s">
        <v>40</v>
      </c>
      <c r="B48" s="2" t="s">
        <v>41</v>
      </c>
      <c r="C48" s="19">
        <v>1386970.6</v>
      </c>
      <c r="D48" s="19">
        <v>330807.11</v>
      </c>
      <c r="E48" s="17">
        <f t="shared" si="0"/>
        <v>1056163.4900000002</v>
      </c>
      <c r="F48" s="15">
        <f t="shared" si="1"/>
        <v>23.851054232872706</v>
      </c>
    </row>
    <row r="49" spans="1:6" ht="12.75">
      <c r="A49" s="1" t="s">
        <v>42</v>
      </c>
      <c r="B49" s="2" t="s">
        <v>43</v>
      </c>
      <c r="C49" s="19">
        <f>236196+195549</f>
        <v>431745</v>
      </c>
      <c r="D49" s="19">
        <v>0</v>
      </c>
      <c r="E49" s="17">
        <f t="shared" si="0"/>
        <v>431745</v>
      </c>
      <c r="F49" s="15">
        <f t="shared" si="1"/>
        <v>0</v>
      </c>
    </row>
    <row r="50" spans="1:6" ht="12.75">
      <c r="A50" s="1" t="s">
        <v>81</v>
      </c>
      <c r="B50" s="2" t="s">
        <v>82</v>
      </c>
      <c r="C50" s="19"/>
      <c r="D50" s="19"/>
      <c r="E50" s="17">
        <f t="shared" si="0"/>
        <v>0</v>
      </c>
      <c r="F50" s="15"/>
    </row>
    <row r="51" spans="1:6" ht="12.75">
      <c r="A51" s="1" t="s">
        <v>79</v>
      </c>
      <c r="B51" s="2" t="s">
        <v>80</v>
      </c>
      <c r="C51" s="19">
        <v>3250</v>
      </c>
      <c r="D51" s="19"/>
      <c r="E51" s="17">
        <f t="shared" si="0"/>
        <v>3250</v>
      </c>
      <c r="F51" s="15">
        <f t="shared" si="1"/>
        <v>0</v>
      </c>
    </row>
    <row r="52" spans="1:6" ht="12.75">
      <c r="A52" s="12"/>
      <c r="B52" s="12" t="s">
        <v>44</v>
      </c>
      <c r="C52" s="20">
        <f>SUM(C35:C51)</f>
        <v>3678936.6</v>
      </c>
      <c r="D52" s="20">
        <f>SUM(D35:D51)</f>
        <v>562526.1699999999</v>
      </c>
      <c r="E52" s="17">
        <f t="shared" si="0"/>
        <v>3116410.43</v>
      </c>
      <c r="F52" s="15">
        <f t="shared" si="1"/>
        <v>15.290455671348072</v>
      </c>
    </row>
    <row r="53" spans="3:5" ht="12.75">
      <c r="C53" s="21"/>
      <c r="D53" s="21"/>
      <c r="E53" s="14"/>
    </row>
    <row r="54" spans="2:5" ht="12.75">
      <c r="B54" s="10" t="s">
        <v>65</v>
      </c>
      <c r="C54" s="21">
        <f>C33-C52</f>
        <v>0</v>
      </c>
      <c r="D54" s="22">
        <f>D33-D52</f>
        <v>245764.70000000007</v>
      </c>
      <c r="E54" s="14"/>
    </row>
  </sheetData>
  <sheetProtection/>
  <mergeCells count="8">
    <mergeCell ref="A4:A8"/>
    <mergeCell ref="A3:F3"/>
    <mergeCell ref="A2:F2"/>
    <mergeCell ref="F4:F8"/>
    <mergeCell ref="B4:B8"/>
    <mergeCell ref="E4:E8"/>
    <mergeCell ref="C4:C8"/>
    <mergeCell ref="D4:D8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Администрация</cp:lastModifiedBy>
  <cp:lastPrinted>2012-04-12T13:29:43Z</cp:lastPrinted>
  <dcterms:created xsi:type="dcterms:W3CDTF">2005-03-15T05:15:37Z</dcterms:created>
  <dcterms:modified xsi:type="dcterms:W3CDTF">2012-04-17T10:04:25Z</dcterms:modified>
  <cp:category/>
  <cp:version/>
  <cp:contentType/>
  <cp:contentStatus/>
</cp:coreProperties>
</file>