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<sst xmlns="http://schemas.openxmlformats.org/spreadsheetml/2006/main" count="77" uniqueCount="66">
  <si>
    <t>Код финплана</t>
  </si>
  <si>
    <t>Наименование</t>
  </si>
  <si>
    <t>Год+1 прогноз</t>
  </si>
  <si>
    <t>Год+2 прогноз</t>
  </si>
  <si>
    <t>Год+3 прогноз</t>
  </si>
  <si>
    <t>1.</t>
  </si>
  <si>
    <t>Доходы</t>
  </si>
  <si>
    <t xml:space="preserve">Налоговые доходы </t>
  </si>
  <si>
    <t>1.1.</t>
  </si>
  <si>
    <t>1.2.</t>
  </si>
  <si>
    <t>Неналоговые доходы</t>
  </si>
  <si>
    <t xml:space="preserve">Безвозмездные перечисления от других бюджетов бюджетной системы Российской Федерации </t>
  </si>
  <si>
    <t>1.3.</t>
  </si>
  <si>
    <t>Доходы  от  предпринимательской и иной приносящей доход деятельности</t>
  </si>
  <si>
    <t>1.4.</t>
  </si>
  <si>
    <t>2.</t>
  </si>
  <si>
    <t>Текущие расходы                                       Всего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</si>
  <si>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</si>
  <si>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</si>
  <si>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</si>
  <si>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</si>
  <si>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</si>
  <si>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</si>
  <si>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Культура, кинематография, средства массовой информации </t>
  </si>
  <si>
    <t xml:space="preserve">Здравоохранение и спорт          </t>
  </si>
  <si>
    <t xml:space="preserve">Социальная политика              </t>
  </si>
  <si>
    <t xml:space="preserve">Межбюджетные трансферты          </t>
  </si>
  <si>
    <t>В том числе текущие расходы за счет доходов  от предпринимательской и иной приносящей доход деятельности</t>
  </si>
  <si>
    <t>2.1.</t>
  </si>
  <si>
    <t>Текущий баланс</t>
  </si>
  <si>
    <t>3.</t>
  </si>
  <si>
    <t>Капитальные расходы</t>
  </si>
  <si>
    <t>4.</t>
  </si>
  <si>
    <t>4.1.</t>
  </si>
  <si>
    <t>Капитальное строительство</t>
  </si>
  <si>
    <t>Капитальные расходы за счет доходов от предпринимательской и иной приносящей доход деятельности</t>
  </si>
  <si>
    <t>5.</t>
  </si>
  <si>
    <t>6.</t>
  </si>
  <si>
    <t>Источники финансирования дефицита бюджета</t>
  </si>
  <si>
    <t xml:space="preserve">Бюджетные кредиты, полученные от бюджетов других уровней бюджетной системы Российской Федерации     </t>
  </si>
  <si>
    <t>Кредиты, полученные от кредитных организаций</t>
  </si>
  <si>
    <t>6.1.</t>
  </si>
  <si>
    <t>6.2.</t>
  </si>
  <si>
    <t>6.3.</t>
  </si>
  <si>
    <t>6.4.</t>
  </si>
  <si>
    <t>6.5.</t>
  </si>
  <si>
    <t>7.</t>
  </si>
  <si>
    <t xml:space="preserve">Исходящий баланс  общего долга (в том числе внешний долг по текущему курсу)                        </t>
  </si>
  <si>
    <t xml:space="preserve">В том числе объем выданных поручительств на конец года          </t>
  </si>
  <si>
    <t>7.1.</t>
  </si>
  <si>
    <t>7.1.1.</t>
  </si>
  <si>
    <t>Перспективный финансовый план</t>
  </si>
  <si>
    <t>Муниципальный долг Красноармейского района Чувашской Республики</t>
  </si>
  <si>
    <t>Муниципальные  займы,  осуществляемые путем  выпуска ценных бумаг от имени Красноармейского района Чувашской Республики</t>
  </si>
  <si>
    <t>Поступления от продажи имущества, находящегося в муниципальной собственности Красноармейского района Чувашской Республики</t>
  </si>
  <si>
    <t>Изменение остатков средств на счетах по учету средств местного бюджета Красноармейского района Чувашской  Республики</t>
  </si>
  <si>
    <t xml:space="preserve">В том числе расходы на обслуживание муниципального долга       </t>
  </si>
  <si>
    <t>на 2008 - 2010 годы</t>
  </si>
  <si>
    <t>Год-1 отчет (2006)</t>
  </si>
  <si>
    <t>Год бюджет 2007</t>
  </si>
  <si>
    <t>4.2.</t>
  </si>
  <si>
    <t>Всего расходов</t>
  </si>
  <si>
    <t xml:space="preserve">Убеевского сельского поселения Красноармейского района Чувашской Республики </t>
  </si>
  <si>
    <t xml:space="preserve">Профицит (+)/ дефицит (-)        </t>
  </si>
  <si>
    <t>Национальная оборона</t>
  </si>
  <si>
    <t>Приложение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</si>
</sst>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sz val="8"/>
      <color indexed="8"/>
      <name val="Arial Cyr"/>
      <family val="2"/>
    </font>
    <font>
      <b/>
      <sz val="9"/>
      <name val="Arial"/>
      <family val="2"/>
    </font>
    <font>
      <sz val="10"/>
      <color indexed="63"/>
      <name val="Arial Cyr"/>
      <family val="0"/>
    </font>
    <font>
      <sz val="9"/>
      <color indexed="63"/>
      <name val="Arial"/>
      <family val="2"/>
    </font>
    <font>
      <sz val="8"/>
      <color indexed="63"/>
      <name val="Arial Cyr"/>
      <family val="2"/>
    </font>
    <font>
      <b/>
      <sz val="8"/>
      <color indexed="63"/>
      <name val="Arial Cyr"/>
      <family val="2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vertical="top"/>
    </xf>
    <xf numFmtId="1" fontId="1" fillId="0" borderId="1" xfId="0" applyNumberFormat="1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1" fontId="0" fillId="0" borderId="0" xfId="0" applyNumberFormat="1" applyAlignment="1">
      <alignment horizontal="right"/>
    </xf>
    <xf numFmtId="1" fontId="4" fillId="0" borderId="1" xfId="0" applyNumberFormat="1" applyFont="1" applyBorder="1" applyAlignment="1">
      <alignment horizontal="right" vertical="top" wrapText="1"/>
    </xf>
    <xf numFmtId="1" fontId="5" fillId="0" borderId="1" xfId="0" applyNumberFormat="1" applyFont="1" applyBorder="1" applyAlignment="1">
      <alignment horizontal="right" vertical="top" wrapText="1"/>
    </xf>
    <xf numFmtId="1" fontId="4" fillId="0" borderId="1" xfId="0" applyNumberFormat="1" applyFont="1" applyBorder="1" applyAlignment="1">
      <alignment horizontal="right"/>
    </xf>
    <xf numFmtId="1" fontId="7" fillId="0" borderId="0" xfId="0" applyNumberFormat="1" applyFont="1" applyAlignment="1">
      <alignment horizontal="right"/>
    </xf>
    <xf numFmtId="1" fontId="8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right" vertical="top" wrapText="1"/>
    </xf>
    <xf numFmtId="1" fontId="9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right" vertical="top" wrapText="1"/>
    </xf>
    <xf numFmtId="1" fontId="11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1" fontId="10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/>
    </xf>
    <xf numFmtId="1" fontId="1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F2" sqref="F2"/>
    </sheetView>
  </sheetViews>
  <sheetFormatPr defaultColWidth="9.00390625" defaultRowHeight="12.75"/>
  <cols>
    <col min="1" max="1" width="5.875" style="0" customWidth="1"/>
    <col min="2" max="2" width="29.75390625" style="0" customWidth="1"/>
    <col min="3" max="4" width="8.875" style="16" customWidth="1"/>
    <col min="5" max="7" width="8.875" style="12" customWidth="1"/>
  </cols>
  <sheetData>
    <row r="1" ht="12.75">
      <c r="F1" s="12" t="s">
        <v>65</v>
      </c>
    </row>
    <row r="3" spans="1:7" ht="12.75">
      <c r="A3" s="31" t="s">
        <v>51</v>
      </c>
      <c r="B3" s="31"/>
      <c r="C3" s="31"/>
      <c r="D3" s="31"/>
      <c r="E3" s="31"/>
      <c r="F3" s="31"/>
      <c r="G3" s="31"/>
    </row>
    <row r="4" spans="1:7" ht="12.75">
      <c r="A4" s="30" t="s">
        <v>62</v>
      </c>
      <c r="B4" s="30"/>
      <c r="C4" s="30"/>
      <c r="D4" s="30"/>
      <c r="E4" s="30"/>
      <c r="F4" s="30"/>
      <c r="G4" s="30"/>
    </row>
    <row r="5" spans="1:7" ht="12.75">
      <c r="A5" s="30" t="s">
        <v>57</v>
      </c>
      <c r="B5" s="30"/>
      <c r="C5" s="30"/>
      <c r="D5" s="30"/>
      <c r="E5" s="30"/>
      <c r="F5" s="30"/>
      <c r="G5" s="30"/>
    </row>
    <row r="7" spans="1:7" ht="38.25">
      <c r="A7" s="1" t="s">
        <v>0</v>
      </c>
      <c r="B7" s="1" t="s">
        <v>1</v>
      </c>
      <c r="C7" s="17" t="s">
        <v>58</v>
      </c>
      <c r="D7" s="18" t="s">
        <v>59</v>
      </c>
      <c r="E7" s="9" t="s">
        <v>2</v>
      </c>
      <c r="F7" s="9" t="s">
        <v>3</v>
      </c>
      <c r="G7" s="9" t="s">
        <v>4</v>
      </c>
    </row>
    <row r="8" spans="1:7" ht="12.75">
      <c r="A8" s="1">
        <v>1</v>
      </c>
      <c r="B8" s="1">
        <v>2</v>
      </c>
      <c r="C8" s="18">
        <v>3</v>
      </c>
      <c r="D8" s="18">
        <v>4</v>
      </c>
      <c r="E8" s="10">
        <v>5</v>
      </c>
      <c r="F8" s="10">
        <v>6</v>
      </c>
      <c r="G8" s="10">
        <v>7</v>
      </c>
    </row>
    <row r="9" spans="1:7" s="25" customFormat="1" ht="12.75">
      <c r="A9" s="22" t="s">
        <v>5</v>
      </c>
      <c r="B9" s="22" t="s">
        <v>6</v>
      </c>
      <c r="C9" s="23">
        <f>SUM(C10:C13)</f>
        <v>1898145</v>
      </c>
      <c r="D9" s="23">
        <f>SUM(D10:D13)</f>
        <v>2326508</v>
      </c>
      <c r="E9" s="24">
        <f>SUM(E10:E13)</f>
        <v>2042700</v>
      </c>
      <c r="F9" s="24">
        <f>SUM(F10:F13)</f>
        <v>2287500</v>
      </c>
      <c r="G9" s="24">
        <f>SUM(G10:G13)</f>
        <v>2571100</v>
      </c>
    </row>
    <row r="10" spans="1:7" ht="12.75">
      <c r="A10" s="2" t="s">
        <v>8</v>
      </c>
      <c r="B10" s="3" t="s">
        <v>7</v>
      </c>
      <c r="C10" s="13">
        <v>232559</v>
      </c>
      <c r="D10" s="19">
        <v>243200</v>
      </c>
      <c r="E10" s="13">
        <v>353500</v>
      </c>
      <c r="F10" s="13">
        <v>384800</v>
      </c>
      <c r="G10" s="13">
        <v>416900</v>
      </c>
    </row>
    <row r="11" spans="1:7" ht="12.75">
      <c r="A11" s="2" t="s">
        <v>9</v>
      </c>
      <c r="B11" s="3" t="s">
        <v>10</v>
      </c>
      <c r="C11" s="13">
        <v>56005</v>
      </c>
      <c r="D11" s="19">
        <v>25700</v>
      </c>
      <c r="E11" s="13">
        <v>51400</v>
      </c>
      <c r="F11" s="13">
        <v>51400</v>
      </c>
      <c r="G11" s="13">
        <v>51400</v>
      </c>
    </row>
    <row r="12" spans="1:7" ht="37.5" customHeight="1">
      <c r="A12" s="2" t="s">
        <v>12</v>
      </c>
      <c r="B12" s="4" t="s">
        <v>11</v>
      </c>
      <c r="C12" s="13">
        <v>1599433</v>
      </c>
      <c r="D12" s="19">
        <v>2046508</v>
      </c>
      <c r="E12" s="13">
        <v>1625100</v>
      </c>
      <c r="F12" s="13">
        <v>1837300</v>
      </c>
      <c r="G12" s="13">
        <v>2087400</v>
      </c>
    </row>
    <row r="13" spans="1:7" ht="36">
      <c r="A13" s="2" t="s">
        <v>14</v>
      </c>
      <c r="B13" s="4" t="s">
        <v>13</v>
      </c>
      <c r="C13" s="13">
        <v>10148</v>
      </c>
      <c r="D13" s="19">
        <v>11100</v>
      </c>
      <c r="E13" s="13">
        <v>12700</v>
      </c>
      <c r="F13" s="13">
        <v>14000</v>
      </c>
      <c r="G13" s="13">
        <v>15400</v>
      </c>
    </row>
    <row r="14" spans="1:7" s="25" customFormat="1" ht="24">
      <c r="A14" s="22" t="s">
        <v>15</v>
      </c>
      <c r="B14" s="5" t="s">
        <v>16</v>
      </c>
      <c r="C14" s="26">
        <f>SUM(C17:C26)+C15</f>
        <v>1755489</v>
      </c>
      <c r="D14" s="26">
        <f>SUM(D17:D26)+D15</f>
        <v>2364734</v>
      </c>
      <c r="E14" s="26">
        <f>SUM(E17:E26)+E15</f>
        <v>2038300</v>
      </c>
      <c r="F14" s="26">
        <f>SUM(F17:F26)+F15</f>
        <v>2286500</v>
      </c>
      <c r="G14" s="26">
        <f>SUM(G17:G26)+G15</f>
        <v>2564200</v>
      </c>
    </row>
    <row r="15" spans="1:7" ht="12.75">
      <c r="A15" s="2"/>
      <c r="B15" s="3" t="s">
        <v>17</v>
      </c>
      <c r="C15" s="19">
        <f>360360-11020</f>
        <v>349340</v>
      </c>
      <c r="D15" s="19">
        <v>508397</v>
      </c>
      <c r="E15" s="13">
        <v>513900</v>
      </c>
      <c r="F15" s="13">
        <v>611100</v>
      </c>
      <c r="G15" s="13">
        <v>668800</v>
      </c>
    </row>
    <row r="16" spans="1:7" ht="38.25">
      <c r="A16" s="2"/>
      <c r="B16" s="2" t="s">
        <v>56</v>
      </c>
      <c r="C16" s="19">
        <v>0</v>
      </c>
      <c r="D16" s="19">
        <v>0</v>
      </c>
      <c r="E16" s="13"/>
      <c r="F16" s="13"/>
      <c r="G16" s="13"/>
    </row>
    <row r="17" spans="1:7" ht="12.75">
      <c r="A17" s="2"/>
      <c r="B17" s="2" t="s">
        <v>64</v>
      </c>
      <c r="C17" s="19">
        <v>41673</v>
      </c>
      <c r="D17" s="19">
        <v>66926</v>
      </c>
      <c r="E17" s="13">
        <v>90900</v>
      </c>
      <c r="F17" s="13">
        <v>99700</v>
      </c>
      <c r="G17" s="13">
        <v>113300</v>
      </c>
    </row>
    <row r="18" spans="1:7" ht="25.5" customHeight="1">
      <c r="A18" s="2"/>
      <c r="B18" s="4" t="s">
        <v>18</v>
      </c>
      <c r="C18" s="19">
        <v>800</v>
      </c>
      <c r="D18" s="19">
        <v>900</v>
      </c>
      <c r="E18" s="13">
        <v>1000</v>
      </c>
      <c r="F18" s="14">
        <v>1100</v>
      </c>
      <c r="G18" s="13">
        <v>1100</v>
      </c>
    </row>
    <row r="19" spans="1:7" ht="12.75">
      <c r="A19" s="2"/>
      <c r="B19" s="3" t="s">
        <v>19</v>
      </c>
      <c r="C19" s="19">
        <v>19000</v>
      </c>
      <c r="D19" s="19">
        <v>286900</v>
      </c>
      <c r="E19" s="13">
        <v>70000</v>
      </c>
      <c r="F19" s="13">
        <v>0</v>
      </c>
      <c r="G19" s="13">
        <v>174200</v>
      </c>
    </row>
    <row r="20" spans="1:7" ht="12.75">
      <c r="A20" s="2"/>
      <c r="B20" s="3" t="s">
        <v>20</v>
      </c>
      <c r="C20" s="19">
        <v>125277</v>
      </c>
      <c r="D20" s="19">
        <v>95488</v>
      </c>
      <c r="E20" s="13">
        <v>323800</v>
      </c>
      <c r="F20" s="13">
        <v>207000</v>
      </c>
      <c r="G20" s="13">
        <f>374900-13000</f>
        <v>361900</v>
      </c>
    </row>
    <row r="21" spans="1:7" ht="12.75">
      <c r="A21" s="2"/>
      <c r="B21" s="3" t="s">
        <v>21</v>
      </c>
      <c r="C21" s="19">
        <v>5500</v>
      </c>
      <c r="D21" s="19">
        <v>5900</v>
      </c>
      <c r="E21" s="13">
        <v>26400</v>
      </c>
      <c r="F21" s="13">
        <v>6900</v>
      </c>
      <c r="G21" s="13">
        <v>7400</v>
      </c>
    </row>
    <row r="22" spans="1:7" ht="12.75">
      <c r="A22" s="2"/>
      <c r="B22" s="3" t="s">
        <v>22</v>
      </c>
      <c r="C22" s="19">
        <v>0</v>
      </c>
      <c r="D22" s="19">
        <v>0</v>
      </c>
      <c r="E22" s="13">
        <v>0</v>
      </c>
      <c r="F22" s="13">
        <v>0</v>
      </c>
      <c r="G22" s="13">
        <v>0</v>
      </c>
    </row>
    <row r="23" spans="1:7" ht="24">
      <c r="A23" s="2"/>
      <c r="B23" s="4" t="s">
        <v>23</v>
      </c>
      <c r="C23" s="19">
        <f>666056-21742</f>
        <v>644314</v>
      </c>
      <c r="D23" s="19">
        <f>764218-2400</f>
        <v>761818</v>
      </c>
      <c r="E23" s="13">
        <v>940100</v>
      </c>
      <c r="F23" s="13">
        <v>951800</v>
      </c>
      <c r="G23" s="13">
        <v>1137500</v>
      </c>
    </row>
    <row r="24" spans="1:7" ht="12.75">
      <c r="A24" s="2"/>
      <c r="B24" s="3" t="s">
        <v>24</v>
      </c>
      <c r="C24" s="19">
        <v>12600</v>
      </c>
      <c r="D24" s="19">
        <v>2800</v>
      </c>
      <c r="E24" s="13">
        <v>14000</v>
      </c>
      <c r="F24" s="13">
        <v>16500</v>
      </c>
      <c r="G24" s="13">
        <v>19000</v>
      </c>
    </row>
    <row r="25" spans="1:7" ht="12.75">
      <c r="A25" s="2"/>
      <c r="B25" s="3" t="s">
        <v>25</v>
      </c>
      <c r="C25" s="19">
        <v>556985</v>
      </c>
      <c r="D25" s="19">
        <v>635605</v>
      </c>
      <c r="E25" s="13">
        <v>58200</v>
      </c>
      <c r="F25" s="13">
        <v>392400</v>
      </c>
      <c r="G25" s="13">
        <v>81000</v>
      </c>
    </row>
    <row r="26" spans="1:7" ht="12.75">
      <c r="A26" s="2"/>
      <c r="B26" s="3" t="s">
        <v>26</v>
      </c>
      <c r="C26" s="19">
        <v>0</v>
      </c>
      <c r="D26" s="19">
        <v>0</v>
      </c>
      <c r="E26" s="13"/>
      <c r="F26" s="13"/>
      <c r="G26" s="13"/>
    </row>
    <row r="27" spans="1:7" ht="48.75" customHeight="1">
      <c r="A27" s="2" t="s">
        <v>28</v>
      </c>
      <c r="B27" s="4" t="s">
        <v>27</v>
      </c>
      <c r="C27" s="19">
        <f>SUM(C30:C38)+C28</f>
        <v>8372</v>
      </c>
      <c r="D27" s="19">
        <f>SUM(D30:D38)+D28</f>
        <v>8700</v>
      </c>
      <c r="E27" s="19">
        <f>SUM(E30:E38)+E28</f>
        <v>12700</v>
      </c>
      <c r="F27" s="19">
        <f>SUM(F30:F38)+F28</f>
        <v>14000</v>
      </c>
      <c r="G27" s="19">
        <f>SUM(G30:G38)+G28</f>
        <v>15400</v>
      </c>
    </row>
    <row r="28" spans="1:7" ht="12.75">
      <c r="A28" s="2"/>
      <c r="B28" s="3" t="s">
        <v>17</v>
      </c>
      <c r="C28" s="19">
        <v>0</v>
      </c>
      <c r="D28" s="19">
        <v>0</v>
      </c>
      <c r="E28" s="13"/>
      <c r="F28" s="13"/>
      <c r="G28" s="13"/>
    </row>
    <row r="29" spans="1:7" ht="38.25">
      <c r="A29" s="2"/>
      <c r="B29" s="2" t="s">
        <v>56</v>
      </c>
      <c r="C29" s="19">
        <v>0</v>
      </c>
      <c r="D29" s="19">
        <v>0</v>
      </c>
      <c r="E29" s="13"/>
      <c r="F29" s="13"/>
      <c r="G29" s="13"/>
    </row>
    <row r="30" spans="1:7" ht="12.75">
      <c r="A30" s="2"/>
      <c r="B30" s="2" t="s">
        <v>64</v>
      </c>
      <c r="C30" s="19"/>
      <c r="D30" s="19"/>
      <c r="E30" s="13"/>
      <c r="F30" s="13"/>
      <c r="G30" s="13"/>
    </row>
    <row r="31" spans="1:7" ht="25.5" customHeight="1">
      <c r="A31" s="2"/>
      <c r="B31" s="4" t="s">
        <v>18</v>
      </c>
      <c r="C31" s="19">
        <v>0</v>
      </c>
      <c r="D31" s="19">
        <v>0</v>
      </c>
      <c r="E31" s="13"/>
      <c r="F31" s="13"/>
      <c r="G31" s="13"/>
    </row>
    <row r="32" spans="1:7" ht="12.75">
      <c r="A32" s="2"/>
      <c r="B32" s="3" t="s">
        <v>19</v>
      </c>
      <c r="C32" s="19">
        <v>0</v>
      </c>
      <c r="D32" s="19">
        <v>0</v>
      </c>
      <c r="E32" s="13"/>
      <c r="F32" s="13"/>
      <c r="G32" s="13"/>
    </row>
    <row r="33" spans="1:7" ht="12.75">
      <c r="A33" s="2"/>
      <c r="B33" s="3" t="s">
        <v>20</v>
      </c>
      <c r="C33" s="19">
        <v>1148</v>
      </c>
      <c r="D33" s="19">
        <v>0</v>
      </c>
      <c r="E33" s="13"/>
      <c r="F33" s="13"/>
      <c r="G33" s="13"/>
    </row>
    <row r="34" spans="1:7" ht="12.75">
      <c r="A34" s="2"/>
      <c r="B34" s="3" t="s">
        <v>21</v>
      </c>
      <c r="C34" s="19">
        <v>0</v>
      </c>
      <c r="D34" s="19">
        <v>0</v>
      </c>
      <c r="E34" s="13"/>
      <c r="F34" s="13"/>
      <c r="G34" s="13"/>
    </row>
    <row r="35" spans="1:7" ht="12.75">
      <c r="A35" s="2"/>
      <c r="B35" s="3" t="s">
        <v>22</v>
      </c>
      <c r="C35" s="19">
        <v>0</v>
      </c>
      <c r="D35" s="19">
        <v>0</v>
      </c>
      <c r="E35" s="13"/>
      <c r="F35" s="13"/>
      <c r="G35" s="13"/>
    </row>
    <row r="36" spans="1:7" ht="24">
      <c r="A36" s="2"/>
      <c r="B36" s="4" t="s">
        <v>23</v>
      </c>
      <c r="C36" s="19">
        <f>9000-1776</f>
        <v>7224</v>
      </c>
      <c r="D36" s="19">
        <v>8700</v>
      </c>
      <c r="E36" s="13">
        <v>12700</v>
      </c>
      <c r="F36" s="13">
        <v>14000</v>
      </c>
      <c r="G36" s="13">
        <v>15400</v>
      </c>
    </row>
    <row r="37" spans="1:7" ht="12.75">
      <c r="A37" s="2"/>
      <c r="B37" s="3" t="s">
        <v>24</v>
      </c>
      <c r="C37" s="19">
        <v>0</v>
      </c>
      <c r="D37" s="19">
        <v>0</v>
      </c>
      <c r="E37" s="13"/>
      <c r="F37" s="13"/>
      <c r="G37" s="13"/>
    </row>
    <row r="38" spans="1:7" ht="12.75">
      <c r="A38" s="2"/>
      <c r="B38" s="3" t="s">
        <v>25</v>
      </c>
      <c r="C38" s="19">
        <v>0</v>
      </c>
      <c r="D38" s="19">
        <v>0</v>
      </c>
      <c r="E38" s="13"/>
      <c r="F38" s="13"/>
      <c r="G38" s="13"/>
    </row>
    <row r="39" spans="1:7" s="25" customFormat="1" ht="12.75">
      <c r="A39" s="27" t="s">
        <v>30</v>
      </c>
      <c r="B39" s="7" t="s">
        <v>29</v>
      </c>
      <c r="C39" s="21">
        <f>C40+C44</f>
        <v>142656</v>
      </c>
      <c r="D39" s="21">
        <f>D40+D44</f>
        <v>-38226</v>
      </c>
      <c r="E39" s="21">
        <f>E40+E44</f>
        <v>4400</v>
      </c>
      <c r="F39" s="21">
        <f>F40+F44</f>
        <v>1000</v>
      </c>
      <c r="G39" s="21">
        <f>G40+G44</f>
        <v>6900</v>
      </c>
    </row>
    <row r="40" spans="1:7" s="25" customFormat="1" ht="12.75">
      <c r="A40" s="27" t="s">
        <v>32</v>
      </c>
      <c r="B40" s="7" t="s">
        <v>31</v>
      </c>
      <c r="C40" s="21">
        <f>SUM(C41:C42)</f>
        <v>32762</v>
      </c>
      <c r="D40" s="21">
        <f>SUM(D41:D42)</f>
        <v>2400</v>
      </c>
      <c r="E40" s="21">
        <f>SUM(E41:E42)</f>
        <v>4400</v>
      </c>
      <c r="F40" s="21">
        <f>SUM(F41:F42)</f>
        <v>1000</v>
      </c>
      <c r="G40" s="21">
        <f>SUM(G41:G42)</f>
        <v>6900</v>
      </c>
    </row>
    <row r="41" spans="1:7" ht="12.75">
      <c r="A41" s="6" t="s">
        <v>33</v>
      </c>
      <c r="B41" s="3" t="s">
        <v>34</v>
      </c>
      <c r="C41" s="20">
        <f>32762-C42</f>
        <v>30986</v>
      </c>
      <c r="D41" s="20">
        <f>2400-D42</f>
        <v>0</v>
      </c>
      <c r="E41" s="15">
        <v>3400</v>
      </c>
      <c r="F41" s="15"/>
      <c r="G41" s="15">
        <v>5900</v>
      </c>
    </row>
    <row r="42" spans="1:7" ht="48">
      <c r="A42" s="8" t="s">
        <v>60</v>
      </c>
      <c r="B42" s="4" t="s">
        <v>35</v>
      </c>
      <c r="C42" s="20">
        <v>1776</v>
      </c>
      <c r="D42" s="20">
        <v>2400</v>
      </c>
      <c r="E42" s="15">
        <v>1000</v>
      </c>
      <c r="F42" s="15">
        <v>1000</v>
      </c>
      <c r="G42" s="15">
        <v>1000</v>
      </c>
    </row>
    <row r="43" spans="1:7" s="25" customFormat="1" ht="12.75">
      <c r="A43" s="29"/>
      <c r="B43" s="11" t="s">
        <v>61</v>
      </c>
      <c r="C43" s="21">
        <f>C14+C40</f>
        <v>1788251</v>
      </c>
      <c r="D43" s="21">
        <f>D14+D40</f>
        <v>2367134</v>
      </c>
      <c r="E43" s="21">
        <f>E14+E40</f>
        <v>2042700</v>
      </c>
      <c r="F43" s="21">
        <f>F14+F40</f>
        <v>2287500</v>
      </c>
      <c r="G43" s="21">
        <f>G14+G40</f>
        <v>2571100</v>
      </c>
    </row>
    <row r="44" spans="1:7" s="25" customFormat="1" ht="12.75">
      <c r="A44" s="27" t="s">
        <v>36</v>
      </c>
      <c r="B44" s="7" t="s">
        <v>63</v>
      </c>
      <c r="C44" s="21">
        <f>C9-C43</f>
        <v>109894</v>
      </c>
      <c r="D44" s="21">
        <f>D9-D43</f>
        <v>-40626</v>
      </c>
      <c r="E44" s="21">
        <f>E9-E43</f>
        <v>0</v>
      </c>
      <c r="F44" s="21">
        <f>F9-F43</f>
        <v>0</v>
      </c>
      <c r="G44" s="21">
        <f>G9-G43</f>
        <v>0</v>
      </c>
    </row>
    <row r="45" spans="1:7" s="25" customFormat="1" ht="24">
      <c r="A45" s="22" t="s">
        <v>37</v>
      </c>
      <c r="B45" s="5" t="s">
        <v>38</v>
      </c>
      <c r="C45" s="21">
        <f>SUM(C46:C50)</f>
        <v>-109894</v>
      </c>
      <c r="D45" s="21">
        <f>SUM(D46:D50)</f>
        <v>40626</v>
      </c>
      <c r="E45" s="21">
        <f>SUM(E46:E50)</f>
        <v>0</v>
      </c>
      <c r="F45" s="21">
        <f>SUM(F46:F50)</f>
        <v>0</v>
      </c>
      <c r="G45" s="21">
        <f>SUM(G46:G50)</f>
        <v>0</v>
      </c>
    </row>
    <row r="46" spans="1:7" ht="60">
      <c r="A46" s="2" t="s">
        <v>41</v>
      </c>
      <c r="B46" s="4" t="s">
        <v>53</v>
      </c>
      <c r="C46" s="20">
        <v>0</v>
      </c>
      <c r="D46" s="20">
        <v>0</v>
      </c>
      <c r="E46" s="15"/>
      <c r="F46" s="15"/>
      <c r="G46" s="15"/>
    </row>
    <row r="47" spans="1:7" ht="48">
      <c r="A47" s="2" t="s">
        <v>42</v>
      </c>
      <c r="B47" s="4" t="s">
        <v>39</v>
      </c>
      <c r="C47" s="20">
        <v>0</v>
      </c>
      <c r="D47" s="20">
        <v>0</v>
      </c>
      <c r="E47" s="15"/>
      <c r="F47" s="15"/>
      <c r="G47" s="15"/>
    </row>
    <row r="48" spans="1:7" ht="24">
      <c r="A48" s="2" t="s">
        <v>43</v>
      </c>
      <c r="B48" s="4" t="s">
        <v>40</v>
      </c>
      <c r="C48" s="20">
        <v>0</v>
      </c>
      <c r="D48" s="20">
        <v>0</v>
      </c>
      <c r="E48" s="15"/>
      <c r="F48" s="15"/>
      <c r="G48" s="15"/>
    </row>
    <row r="49" spans="1:7" ht="60">
      <c r="A49" s="2" t="s">
        <v>44</v>
      </c>
      <c r="B49" s="4" t="s">
        <v>54</v>
      </c>
      <c r="C49" s="15">
        <v>1940</v>
      </c>
      <c r="D49" s="20">
        <v>0</v>
      </c>
      <c r="E49" s="15"/>
      <c r="F49" s="15"/>
      <c r="G49" s="15"/>
    </row>
    <row r="50" spans="1:7" ht="48">
      <c r="A50" s="2" t="s">
        <v>45</v>
      </c>
      <c r="B50" s="4" t="s">
        <v>55</v>
      </c>
      <c r="C50" s="15">
        <v>-111834</v>
      </c>
      <c r="D50" s="20">
        <v>40626</v>
      </c>
      <c r="E50" s="15"/>
      <c r="F50" s="15"/>
      <c r="G50" s="15"/>
    </row>
    <row r="51" spans="1:7" s="25" customFormat="1" ht="36">
      <c r="A51" s="22" t="s">
        <v>46</v>
      </c>
      <c r="B51" s="5" t="s">
        <v>52</v>
      </c>
      <c r="C51" s="21"/>
      <c r="D51" s="21"/>
      <c r="E51" s="28"/>
      <c r="F51" s="28"/>
      <c r="G51" s="28"/>
    </row>
    <row r="52" spans="1:7" ht="36">
      <c r="A52" s="2" t="s">
        <v>49</v>
      </c>
      <c r="B52" s="4" t="s">
        <v>47</v>
      </c>
      <c r="C52" s="20"/>
      <c r="D52" s="20"/>
      <c r="E52" s="15"/>
      <c r="F52" s="15"/>
      <c r="G52" s="15"/>
    </row>
    <row r="53" spans="1:7" ht="24">
      <c r="A53" s="2" t="s">
        <v>50</v>
      </c>
      <c r="B53" s="4" t="s">
        <v>48</v>
      </c>
      <c r="C53" s="20"/>
      <c r="D53" s="20"/>
      <c r="E53" s="15"/>
      <c r="F53" s="15"/>
      <c r="G53" s="15"/>
    </row>
  </sheetData>
  <mergeCells count="3">
    <mergeCell ref="A4:G4"/>
    <mergeCell ref="A5:G5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K8</dc:creator>
  <cp:keywords/>
  <dc:description/>
  <cp:lastModifiedBy>К3</cp:lastModifiedBy>
  <cp:lastPrinted>2007-07-30T09:59:12Z</cp:lastPrinted>
  <dcterms:created xsi:type="dcterms:W3CDTF">2006-09-18T12:12:08Z</dcterms:created>
  <dcterms:modified xsi:type="dcterms:W3CDTF">2007-12-14T08:53:58Z</dcterms:modified>
  <cp:category/>
  <cp:version/>
  <cp:contentType/>
  <cp:contentStatus/>
</cp:coreProperties>
</file>