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Форма2" sheetId="1" r:id="rId1"/>
  </sheets>
  <definedNames>
    <definedName name="_xlnm.Print_Titles" localSheetId="0">'Форма2'!$10:$10</definedName>
  </definedNames>
  <calcPr fullCalcOnLoad="1"/>
</workbook>
</file>

<file path=xl/sharedStrings.xml><?xml version="1.0" encoding="utf-8"?>
<sst xmlns="http://schemas.openxmlformats.org/spreadsheetml/2006/main" count="80" uniqueCount="75">
  <si>
    <t>Жилищно-коммунальное хозяйство</t>
  </si>
  <si>
    <t>Образование</t>
  </si>
  <si>
    <t>Социальная политика</t>
  </si>
  <si>
    <t xml:space="preserve">Налоговые доходы </t>
  </si>
  <si>
    <t xml:space="preserve"> Неналоговые доходы</t>
  </si>
  <si>
    <t>Безвозмездные  перечисления  от  других  бюджетов  бюджетной  системы  Российской  Федерации</t>
  </si>
  <si>
    <t xml:space="preserve"> Доходы</t>
  </si>
  <si>
    <t>2.  Текущие  расходы- всего</t>
  </si>
  <si>
    <t>Общегосударственные   вопросы</t>
  </si>
  <si>
    <t>В том  числе  расходы на обслуживание муниципального  долга</t>
  </si>
  <si>
    <t>Национальная безопасность  и правоохранительная деятельность</t>
  </si>
  <si>
    <t>Национальная экономика</t>
  </si>
  <si>
    <t>Охрана  окружающей  среды</t>
  </si>
  <si>
    <t>Культура, кинематография, средства массовой  информации</t>
  </si>
  <si>
    <t>Здравоохранение  и  спорт</t>
  </si>
  <si>
    <t>Межбюджетные  трансферты</t>
  </si>
  <si>
    <t>В том  числе  текущие  расходы  за  счет  доходов от предпринимательской и иной, приносящей доход  деятельности</t>
  </si>
  <si>
    <t>Социальная  политика</t>
  </si>
  <si>
    <t>Текущий  баланс</t>
  </si>
  <si>
    <t>Капитальное строительство</t>
  </si>
  <si>
    <t>Приобретение и модернизация оборудования и предметов длительного  пользования</t>
  </si>
  <si>
    <t>Капитальные расходы за  счет  предпринимательской и иной , приносящей доход  деятельности</t>
  </si>
  <si>
    <t>Источники  финансирования  дефицита  бюджета</t>
  </si>
  <si>
    <t>Профицит (+),дефицит (-)</t>
  </si>
  <si>
    <t>из них :</t>
  </si>
  <si>
    <t>Муниципальные  займы,осуществляемые путем выпуска ценных бумаг от имени Козловского  района</t>
  </si>
  <si>
    <t>Бюджетные  кредиты,полученные от бюджетов других уровней бюджетной  системы Российской  Федерации</t>
  </si>
  <si>
    <t>Кредиты, полученные от кредитных организаций</t>
  </si>
  <si>
    <t>Исходящий  баланс общего  долга ( в том числе внешний долг по  текущему курсу )</t>
  </si>
  <si>
    <t>В том числе объем выданных поручительств на  конец года</t>
  </si>
  <si>
    <t>Капитальные расходы</t>
  </si>
  <si>
    <t>(тыс.руб.)</t>
  </si>
  <si>
    <t>Национальная  оборона</t>
  </si>
  <si>
    <t xml:space="preserve">Капитальные  расходы </t>
  </si>
  <si>
    <t>№ пп</t>
  </si>
  <si>
    <t>1.1</t>
  </si>
  <si>
    <t>1.2</t>
  </si>
  <si>
    <t>1.3</t>
  </si>
  <si>
    <t>1.4</t>
  </si>
  <si>
    <t>1.</t>
  </si>
  <si>
    <t>2.</t>
  </si>
  <si>
    <t>2.1</t>
  </si>
  <si>
    <t>3.</t>
  </si>
  <si>
    <t>4.</t>
  </si>
  <si>
    <t>4.1</t>
  </si>
  <si>
    <t>4.1.1</t>
  </si>
  <si>
    <t>4.1.2</t>
  </si>
  <si>
    <t>4.1.3</t>
  </si>
  <si>
    <t>5.</t>
  </si>
  <si>
    <t>6.</t>
  </si>
  <si>
    <t>6.1</t>
  </si>
  <si>
    <t>6.2</t>
  </si>
  <si>
    <t>6.3</t>
  </si>
  <si>
    <t>6.4</t>
  </si>
  <si>
    <t>6.5</t>
  </si>
  <si>
    <t>7.</t>
  </si>
  <si>
    <t>7.1</t>
  </si>
  <si>
    <t>7.1.1</t>
  </si>
  <si>
    <t>Наименование</t>
  </si>
  <si>
    <t>Доходы от предпринимательской и иной,    приносящей  доход  деятельности</t>
  </si>
  <si>
    <t xml:space="preserve">                                                   ПЕРСПЕКТИВНЫЙ   ФИНАНСОВЫЙ   ПЛАН  </t>
  </si>
  <si>
    <t>Утвержден</t>
  </si>
  <si>
    <t>2009 год    прогноз</t>
  </si>
  <si>
    <t xml:space="preserve">постановлением  Главы Козловского </t>
  </si>
  <si>
    <t xml:space="preserve">городского  поселения </t>
  </si>
  <si>
    <t xml:space="preserve">                                                 КОЗЛОВСКОГО  ГОРОДСКОГО   ПОСЕЛЕНИЯ  </t>
  </si>
  <si>
    <t>Изменение  остатков  средств  на  счетах  по  учету  средств бюджета  Козловского городского поселения</t>
  </si>
  <si>
    <t xml:space="preserve">Муниципальный  долг Козловского городского поселения </t>
  </si>
  <si>
    <t>Поступления от продажи имущества,находящегося в муниципальной собственности Козловского  городского поселения</t>
  </si>
  <si>
    <t xml:space="preserve">        НА  2009-2011 ГОДЫ</t>
  </si>
  <si>
    <t>2007 год        отчет</t>
  </si>
  <si>
    <t>2008 год            оценка</t>
  </si>
  <si>
    <t>2010 год    прогноз</t>
  </si>
  <si>
    <t>2011 год            прогноз</t>
  </si>
  <si>
    <t>от  12.11.2008 г. № 321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</si>
</sst>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0" xfId="0" applyAlignment="1">
      <alignment/>
    </xf>
    <xf numFmtId="177" fontId="0" fillId="0" borderId="3" xfId="0" applyNumberForma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left" vertical="top" wrapText="1"/>
    </xf>
    <xf numFmtId="0" fontId="0" fillId="0" borderId="3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right"/>
    </xf>
    <xf numFmtId="49" fontId="0" fillId="0" borderId="3" xfId="0" applyNumberFormat="1" applyBorder="1" applyAlignment="1">
      <alignment/>
    </xf>
    <xf numFmtId="16" fontId="0" fillId="0" borderId="3" xfId="0" applyNumberFormat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177" fontId="0" fillId="0" borderId="5" xfId="0" applyNumberFormat="1" applyBorder="1" applyAlignment="1">
      <alignment/>
    </xf>
    <xf numFmtId="177" fontId="0" fillId="0" borderId="3" xfId="0" applyNumberFormat="1" applyFont="1" applyFill="1" applyBorder="1" applyAlignment="1" applyProtection="1">
      <alignment horizontal="right" vertical="top" wrapText="1"/>
      <protection/>
    </xf>
    <xf numFmtId="177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60"/>
  <sheetViews>
    <sheetView tabSelected="1" zoomScale="75" zoomScaleNormal="75" workbookViewId="0" topLeftCell="A1">
      <selection activeCell="E4" sqref="E4:G4"/>
    </sheetView>
  </sheetViews>
  <sheetFormatPr defaultColWidth="9.00390625" defaultRowHeight="12.75"/>
  <cols>
    <col min="1" max="1" width="5.125" style="0" customWidth="1"/>
    <col min="2" max="2" width="37.75390625" style="0" customWidth="1"/>
    <col min="3" max="3" width="9.75390625" style="0" customWidth="1"/>
    <col min="4" max="4" width="9.25390625" style="0" customWidth="1"/>
    <col min="5" max="5" width="9.75390625" style="0" customWidth="1"/>
    <col min="6" max="6" width="8.875" style="0" customWidth="1"/>
    <col min="7" max="7" width="10.25390625" style="6" customWidth="1"/>
    <col min="8" max="8" width="7.375" style="0" customWidth="1"/>
  </cols>
  <sheetData>
    <row r="1" spans="5:7" ht="12.75">
      <c r="E1" s="32" t="s">
        <v>61</v>
      </c>
      <c r="F1" s="32"/>
      <c r="G1" s="32"/>
    </row>
    <row r="2" spans="4:7" ht="12.75">
      <c r="D2" s="32" t="s">
        <v>63</v>
      </c>
      <c r="E2" s="32"/>
      <c r="F2" s="32"/>
      <c r="G2" s="32"/>
    </row>
    <row r="3" spans="5:7" ht="12.75">
      <c r="E3" s="32" t="s">
        <v>64</v>
      </c>
      <c r="F3" s="32"/>
      <c r="G3" s="32"/>
    </row>
    <row r="4" spans="5:7" ht="12.75">
      <c r="E4" s="32" t="s">
        <v>74</v>
      </c>
      <c r="F4" s="32"/>
      <c r="G4" s="32"/>
    </row>
    <row r="5" spans="5:7" ht="12.75">
      <c r="E5" s="14"/>
      <c r="F5" s="14"/>
      <c r="G5" s="14"/>
    </row>
    <row r="6" spans="2:7" ht="12.75">
      <c r="B6" s="15" t="s">
        <v>60</v>
      </c>
      <c r="E6" s="14"/>
      <c r="F6" s="14"/>
      <c r="G6" s="14"/>
    </row>
    <row r="7" spans="2:7" ht="12.75">
      <c r="B7" s="15" t="s">
        <v>65</v>
      </c>
      <c r="E7" s="14"/>
      <c r="F7" s="14"/>
      <c r="G7" s="14"/>
    </row>
    <row r="8" spans="2:7" ht="12.75">
      <c r="B8" s="31" t="s">
        <v>69</v>
      </c>
      <c r="C8" s="31"/>
      <c r="D8" s="31"/>
      <c r="E8" s="31"/>
      <c r="F8" s="31"/>
      <c r="G8" s="31"/>
    </row>
    <row r="9" spans="6:7" ht="12.75">
      <c r="F9" s="30" t="s">
        <v>31</v>
      </c>
      <c r="G9" s="30"/>
    </row>
    <row r="10" spans="1:8" ht="25.5">
      <c r="A10" s="5" t="s">
        <v>34</v>
      </c>
      <c r="B10" s="1" t="s">
        <v>58</v>
      </c>
      <c r="C10" s="2" t="s">
        <v>70</v>
      </c>
      <c r="D10" s="3" t="s">
        <v>71</v>
      </c>
      <c r="E10" s="8" t="s">
        <v>62</v>
      </c>
      <c r="F10" s="8" t="s">
        <v>72</v>
      </c>
      <c r="G10" s="3" t="s">
        <v>73</v>
      </c>
      <c r="H10" s="9"/>
    </row>
    <row r="11" spans="1:8" ht="12.75">
      <c r="A11" s="19" t="s">
        <v>39</v>
      </c>
      <c r="B11" s="16" t="s">
        <v>6</v>
      </c>
      <c r="C11" s="23">
        <f>SUM(C13:C16)</f>
        <v>21838.7</v>
      </c>
      <c r="D11" s="23">
        <f>SUM(D13:D16)</f>
        <v>53449.7</v>
      </c>
      <c r="E11" s="23">
        <f>SUM(E13:E16)</f>
        <v>21088.9</v>
      </c>
      <c r="F11" s="23">
        <v>22843.9</v>
      </c>
      <c r="G11" s="25">
        <v>24186.2</v>
      </c>
      <c r="H11" s="10"/>
    </row>
    <row r="12" spans="1:8" ht="12.75">
      <c r="A12" s="20"/>
      <c r="B12" s="4"/>
      <c r="C12" s="17"/>
      <c r="D12" s="5"/>
      <c r="E12" s="23"/>
      <c r="F12" s="23"/>
      <c r="G12" s="26"/>
      <c r="H12" s="10"/>
    </row>
    <row r="13" spans="1:8" ht="12.75">
      <c r="A13" s="19" t="s">
        <v>35</v>
      </c>
      <c r="B13" s="4" t="s">
        <v>3</v>
      </c>
      <c r="C13" s="17">
        <v>5978.4</v>
      </c>
      <c r="D13" s="5">
        <v>7975.8</v>
      </c>
      <c r="E13" s="7">
        <v>13126.8</v>
      </c>
      <c r="F13" s="7">
        <f>E13*108.5%</f>
        <v>14242.578</v>
      </c>
      <c r="G13" s="7">
        <f>F13*107.5%</f>
        <v>15310.771349999999</v>
      </c>
      <c r="H13" s="11"/>
    </row>
    <row r="14" spans="1:8" ht="12.75">
      <c r="A14" s="19" t="s">
        <v>36</v>
      </c>
      <c r="B14" s="4" t="s">
        <v>4</v>
      </c>
      <c r="C14" s="24">
        <v>937.8</v>
      </c>
      <c r="D14" s="7">
        <v>1369.5</v>
      </c>
      <c r="E14" s="7">
        <v>700</v>
      </c>
      <c r="F14" s="7">
        <f>E14*108.5%</f>
        <v>759.5</v>
      </c>
      <c r="G14" s="7">
        <f>F14*107.5%</f>
        <v>816.4625</v>
      </c>
      <c r="H14" s="11"/>
    </row>
    <row r="15" spans="1:8" ht="38.25">
      <c r="A15" s="19" t="s">
        <v>37</v>
      </c>
      <c r="B15" s="4" t="s">
        <v>5</v>
      </c>
      <c r="C15" s="5">
        <v>14843.5</v>
      </c>
      <c r="D15" s="5">
        <v>44025.9</v>
      </c>
      <c r="E15" s="7">
        <v>7183.6</v>
      </c>
      <c r="F15" s="7">
        <v>7756.6</v>
      </c>
      <c r="G15" s="7">
        <v>7967.3</v>
      </c>
      <c r="H15" s="11"/>
    </row>
    <row r="16" spans="1:8" ht="25.5">
      <c r="A16" s="19" t="s">
        <v>38</v>
      </c>
      <c r="B16" s="4" t="s">
        <v>59</v>
      </c>
      <c r="C16" s="7">
        <v>79</v>
      </c>
      <c r="D16" s="5">
        <v>78.5</v>
      </c>
      <c r="E16" s="7">
        <v>78.5</v>
      </c>
      <c r="F16" s="7">
        <f>E16*108.5%</f>
        <v>85.1725</v>
      </c>
      <c r="G16" s="7">
        <f>F16*107.5%</f>
        <v>91.56043749999999</v>
      </c>
      <c r="H16" s="11"/>
    </row>
    <row r="17" spans="1:8" ht="12.75">
      <c r="A17" s="19"/>
      <c r="B17" s="4"/>
      <c r="C17" s="17"/>
      <c r="D17" s="5"/>
      <c r="E17" s="5"/>
      <c r="F17" s="5"/>
      <c r="G17" s="5"/>
      <c r="H17" s="11"/>
    </row>
    <row r="18" spans="1:8" ht="12.75">
      <c r="A18" s="19" t="s">
        <v>40</v>
      </c>
      <c r="B18" s="13" t="s">
        <v>7</v>
      </c>
      <c r="C18" s="7">
        <f>SUM(C19,C21:C30)</f>
        <v>19896.2</v>
      </c>
      <c r="D18" s="7">
        <f>SUM(D19,D21:D30)</f>
        <v>21414.8</v>
      </c>
      <c r="E18" s="7">
        <f>SUM(E19,E21:E30)</f>
        <v>19206.8</v>
      </c>
      <c r="F18" s="7">
        <v>20801.8</v>
      </c>
      <c r="G18" s="7">
        <v>21990.9</v>
      </c>
      <c r="H18" s="11"/>
    </row>
    <row r="19" spans="1:8" ht="12.75">
      <c r="A19" s="19"/>
      <c r="B19" s="4" t="s">
        <v>8</v>
      </c>
      <c r="C19" s="24">
        <v>1486.2</v>
      </c>
      <c r="D19" s="5">
        <v>1743.9</v>
      </c>
      <c r="E19" s="7">
        <v>2174.6</v>
      </c>
      <c r="F19" s="7">
        <f aca="true" t="shared" si="0" ref="F19:F30">E19*108.5%</f>
        <v>2359.441</v>
      </c>
      <c r="G19" s="7">
        <f aca="true" t="shared" si="1" ref="G19:G30">F19*107.5%</f>
        <v>2536.399075</v>
      </c>
      <c r="H19" s="11"/>
    </row>
    <row r="20" spans="1:8" ht="25.5">
      <c r="A20" s="19"/>
      <c r="B20" s="4" t="s">
        <v>9</v>
      </c>
      <c r="C20" s="7">
        <v>0</v>
      </c>
      <c r="D20" s="7">
        <v>0</v>
      </c>
      <c r="E20" s="7">
        <v>0</v>
      </c>
      <c r="F20" s="7">
        <f t="shared" si="0"/>
        <v>0</v>
      </c>
      <c r="G20" s="7">
        <f t="shared" si="1"/>
        <v>0</v>
      </c>
      <c r="H20" s="11"/>
    </row>
    <row r="21" spans="1:8" ht="12.75">
      <c r="A21" s="5"/>
      <c r="B21" s="4" t="s">
        <v>32</v>
      </c>
      <c r="C21" s="17">
        <v>121.4</v>
      </c>
      <c r="D21" s="5">
        <v>179.9</v>
      </c>
      <c r="E21" s="7">
        <v>225.2</v>
      </c>
      <c r="F21" s="7">
        <f t="shared" si="0"/>
        <v>244.34199999999998</v>
      </c>
      <c r="G21" s="7">
        <f t="shared" si="1"/>
        <v>262.66765</v>
      </c>
      <c r="H21" s="11"/>
    </row>
    <row r="22" spans="1:8" ht="25.5">
      <c r="A22" s="5"/>
      <c r="B22" s="4" t="s">
        <v>10</v>
      </c>
      <c r="C22" s="5">
        <v>116.7</v>
      </c>
      <c r="D22" s="7">
        <v>410</v>
      </c>
      <c r="E22" s="7">
        <v>500.7</v>
      </c>
      <c r="F22" s="7">
        <f t="shared" si="0"/>
        <v>543.2595</v>
      </c>
      <c r="G22" s="7">
        <f t="shared" si="1"/>
        <v>584.0039625</v>
      </c>
      <c r="H22" s="11"/>
    </row>
    <row r="23" spans="1:8" ht="12.75">
      <c r="A23" s="5"/>
      <c r="B23" s="4" t="s">
        <v>11</v>
      </c>
      <c r="C23" s="24">
        <v>0</v>
      </c>
      <c r="D23" s="7">
        <v>0</v>
      </c>
      <c r="E23" s="7">
        <v>0</v>
      </c>
      <c r="F23" s="7">
        <f t="shared" si="0"/>
        <v>0</v>
      </c>
      <c r="G23" s="7">
        <f t="shared" si="1"/>
        <v>0</v>
      </c>
      <c r="H23" s="11"/>
    </row>
    <row r="24" spans="1:8" ht="12.75">
      <c r="A24" s="5"/>
      <c r="B24" s="4" t="s">
        <v>0</v>
      </c>
      <c r="C24" s="24">
        <v>8641.6</v>
      </c>
      <c r="D24" s="7">
        <v>6715.7</v>
      </c>
      <c r="E24" s="7">
        <v>8899.9</v>
      </c>
      <c r="F24" s="7">
        <f t="shared" si="0"/>
        <v>9656.3915</v>
      </c>
      <c r="G24" s="7">
        <f t="shared" si="1"/>
        <v>10380.6208625</v>
      </c>
      <c r="H24" s="11"/>
    </row>
    <row r="25" spans="1:8" ht="12.75">
      <c r="A25" s="5"/>
      <c r="B25" s="4" t="s">
        <v>12</v>
      </c>
      <c r="C25" s="24">
        <v>99.9</v>
      </c>
      <c r="D25" s="7">
        <v>110</v>
      </c>
      <c r="E25" s="7">
        <v>160</v>
      </c>
      <c r="F25" s="7">
        <f t="shared" si="0"/>
        <v>173.6</v>
      </c>
      <c r="G25" s="7">
        <f t="shared" si="1"/>
        <v>186.61999999999998</v>
      </c>
      <c r="H25" s="11"/>
    </row>
    <row r="26" spans="1:8" ht="12.75">
      <c r="A26" s="5"/>
      <c r="B26" s="4" t="s">
        <v>1</v>
      </c>
      <c r="C26" s="24">
        <v>0</v>
      </c>
      <c r="D26" s="7">
        <v>0</v>
      </c>
      <c r="E26" s="7">
        <v>0</v>
      </c>
      <c r="F26" s="7">
        <f t="shared" si="0"/>
        <v>0</v>
      </c>
      <c r="G26" s="7">
        <f t="shared" si="1"/>
        <v>0</v>
      </c>
      <c r="H26" s="11"/>
    </row>
    <row r="27" spans="1:8" ht="25.5">
      <c r="A27" s="5"/>
      <c r="B27" s="4" t="s">
        <v>13</v>
      </c>
      <c r="C27" s="7">
        <v>3554</v>
      </c>
      <c r="D27" s="5">
        <v>6504.4</v>
      </c>
      <c r="E27" s="7">
        <v>6291.9</v>
      </c>
      <c r="F27" s="7">
        <v>6789.1</v>
      </c>
      <c r="G27" s="7">
        <v>6927.3</v>
      </c>
      <c r="H27" s="11"/>
    </row>
    <row r="28" spans="1:8" ht="12.75">
      <c r="A28" s="5"/>
      <c r="B28" s="4" t="s">
        <v>14</v>
      </c>
      <c r="C28" s="17">
        <v>69.8</v>
      </c>
      <c r="D28" s="7">
        <v>100</v>
      </c>
      <c r="E28" s="7">
        <v>150</v>
      </c>
      <c r="F28" s="7">
        <f t="shared" si="0"/>
        <v>162.75</v>
      </c>
      <c r="G28" s="7">
        <f t="shared" si="1"/>
        <v>174.95624999999998</v>
      </c>
      <c r="H28" s="11"/>
    </row>
    <row r="29" spans="1:8" ht="12.75">
      <c r="A29" s="5"/>
      <c r="B29" s="4" t="s">
        <v>2</v>
      </c>
      <c r="C29" s="17">
        <v>5806.6</v>
      </c>
      <c r="D29" s="7">
        <v>5650.9</v>
      </c>
      <c r="E29" s="7">
        <v>804.5</v>
      </c>
      <c r="F29" s="7">
        <f t="shared" si="0"/>
        <v>872.8824999999999</v>
      </c>
      <c r="G29" s="7">
        <f t="shared" si="1"/>
        <v>938.3486874999999</v>
      </c>
      <c r="H29" s="11"/>
    </row>
    <row r="30" spans="1:8" ht="12.75">
      <c r="A30" s="5"/>
      <c r="B30" s="4" t="s">
        <v>15</v>
      </c>
      <c r="C30" s="24">
        <v>0</v>
      </c>
      <c r="D30" s="7">
        <v>0</v>
      </c>
      <c r="E30" s="7">
        <v>0</v>
      </c>
      <c r="F30" s="7">
        <f t="shared" si="0"/>
        <v>0</v>
      </c>
      <c r="G30" s="7">
        <f t="shared" si="1"/>
        <v>0</v>
      </c>
      <c r="H30" s="11"/>
    </row>
    <row r="31" spans="1:8" ht="38.25">
      <c r="A31" s="19" t="s">
        <v>41</v>
      </c>
      <c r="B31" s="13" t="s">
        <v>16</v>
      </c>
      <c r="C31" s="7">
        <f>SUM(C32:C37)</f>
        <v>117.7</v>
      </c>
      <c r="D31" s="7">
        <f>SUM(D32:D37)</f>
        <v>65</v>
      </c>
      <c r="E31" s="7">
        <f>SUM(E32:E37)</f>
        <v>64</v>
      </c>
      <c r="F31" s="7">
        <f>SUM(F32:F37)</f>
        <v>69.44</v>
      </c>
      <c r="G31" s="7">
        <f>SUM(G32:G37)</f>
        <v>74.648</v>
      </c>
      <c r="H31" s="12"/>
    </row>
    <row r="32" spans="1:7" ht="12.75">
      <c r="A32" s="5"/>
      <c r="B32" s="4" t="s">
        <v>8</v>
      </c>
      <c r="C32" s="24">
        <v>0</v>
      </c>
      <c r="D32" s="7">
        <v>0</v>
      </c>
      <c r="E32" s="7">
        <v>0</v>
      </c>
      <c r="F32" s="7">
        <v>0</v>
      </c>
      <c r="G32" s="7">
        <v>0</v>
      </c>
    </row>
    <row r="33" spans="1:7" ht="12.75">
      <c r="A33" s="5"/>
      <c r="B33" s="4" t="s">
        <v>0</v>
      </c>
      <c r="C33" s="24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12.75">
      <c r="A34" s="5"/>
      <c r="B34" s="4" t="s">
        <v>1</v>
      </c>
      <c r="C34" s="24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5.5">
      <c r="A35" s="5"/>
      <c r="B35" s="4" t="s">
        <v>13</v>
      </c>
      <c r="C35" s="5">
        <v>117.7</v>
      </c>
      <c r="D35" s="7">
        <v>65</v>
      </c>
      <c r="E35" s="7">
        <v>64</v>
      </c>
      <c r="F35" s="7">
        <f>E35*108.5%</f>
        <v>69.44</v>
      </c>
      <c r="G35" s="7">
        <f>F35*107.5%</f>
        <v>74.648</v>
      </c>
    </row>
    <row r="36" spans="1:7" ht="12.75">
      <c r="A36" s="5"/>
      <c r="B36" s="4" t="s">
        <v>14</v>
      </c>
      <c r="C36" s="24">
        <v>0</v>
      </c>
      <c r="D36" s="7">
        <v>0</v>
      </c>
      <c r="E36" s="7">
        <v>0</v>
      </c>
      <c r="F36" s="7">
        <v>0</v>
      </c>
      <c r="G36" s="7">
        <v>0</v>
      </c>
    </row>
    <row r="37" spans="1:7" ht="12.75">
      <c r="A37" s="5"/>
      <c r="B37" s="4" t="s">
        <v>17</v>
      </c>
      <c r="C37" s="24">
        <v>0</v>
      </c>
      <c r="D37" s="7">
        <v>0</v>
      </c>
      <c r="E37" s="7">
        <v>0</v>
      </c>
      <c r="F37" s="7">
        <v>0</v>
      </c>
      <c r="G37" s="7">
        <v>0</v>
      </c>
    </row>
    <row r="38" spans="1:7" ht="12.75">
      <c r="A38" s="5" t="s">
        <v>42</v>
      </c>
      <c r="B38" s="13" t="s">
        <v>18</v>
      </c>
      <c r="C38" s="24">
        <f>C11-C16-C18+C31</f>
        <v>1981.2</v>
      </c>
      <c r="D38" s="24">
        <f>D11-D16-D18+D31</f>
        <v>32021.399999999998</v>
      </c>
      <c r="E38" s="24">
        <f>E11-E16-E18+E31</f>
        <v>1867.6000000000022</v>
      </c>
      <c r="F38" s="24">
        <f>F11-F16-F18+F31</f>
        <v>2026.3675000000017</v>
      </c>
      <c r="G38" s="24">
        <f>G11-G16-G18+G31</f>
        <v>2178.387562499999</v>
      </c>
    </row>
    <row r="39" spans="1:7" ht="12.75">
      <c r="A39" s="5" t="s">
        <v>43</v>
      </c>
      <c r="B39" s="13" t="s">
        <v>33</v>
      </c>
      <c r="C39" s="24">
        <f>SUM(C40)</f>
        <v>1925.8000000000002</v>
      </c>
      <c r="D39" s="24">
        <f>SUM(D40)</f>
        <v>33257.6</v>
      </c>
      <c r="E39" s="24">
        <f>SUM(E40)</f>
        <v>1882.1</v>
      </c>
      <c r="F39" s="24">
        <f>SUM(F40)</f>
        <v>2042.1459999999997</v>
      </c>
      <c r="G39" s="24">
        <v>2195.3</v>
      </c>
    </row>
    <row r="40" spans="1:7" ht="12.75">
      <c r="A40" s="19" t="s">
        <v>44</v>
      </c>
      <c r="B40" s="4" t="s">
        <v>30</v>
      </c>
      <c r="C40" s="24">
        <f>SUM(C41:C43)</f>
        <v>1925.8000000000002</v>
      </c>
      <c r="D40" s="24">
        <f>SUM(D41:D43)</f>
        <v>33257.6</v>
      </c>
      <c r="E40" s="24">
        <f>SUM(E41:E43)</f>
        <v>1882.1</v>
      </c>
      <c r="F40" s="24">
        <f>SUM(F41:F43)</f>
        <v>2042.1459999999997</v>
      </c>
      <c r="G40" s="24">
        <v>2195.3</v>
      </c>
    </row>
    <row r="41" spans="1:7" ht="12.75">
      <c r="A41" s="19" t="s">
        <v>45</v>
      </c>
      <c r="B41" s="4" t="s">
        <v>19</v>
      </c>
      <c r="C41" s="24">
        <v>0</v>
      </c>
      <c r="D41" s="24">
        <v>0</v>
      </c>
      <c r="E41" s="7">
        <v>0</v>
      </c>
      <c r="F41" s="7">
        <v>0</v>
      </c>
      <c r="G41" s="7">
        <v>0</v>
      </c>
    </row>
    <row r="42" spans="1:7" ht="27" customHeight="1">
      <c r="A42" s="19" t="s">
        <v>46</v>
      </c>
      <c r="B42" s="4" t="s">
        <v>20</v>
      </c>
      <c r="C42" s="5">
        <v>1909.9</v>
      </c>
      <c r="D42" s="7">
        <v>33243.1</v>
      </c>
      <c r="E42" s="7">
        <v>1867.6</v>
      </c>
      <c r="F42" s="7">
        <f>E42*108.5%</f>
        <v>2026.3459999999998</v>
      </c>
      <c r="G42" s="7">
        <f>F42*107.5%</f>
        <v>2178.3219499999996</v>
      </c>
    </row>
    <row r="43" spans="1:7" ht="25.5" customHeight="1">
      <c r="A43" s="19" t="s">
        <v>47</v>
      </c>
      <c r="B43" s="4" t="s">
        <v>21</v>
      </c>
      <c r="C43" s="5">
        <v>15.9</v>
      </c>
      <c r="D43" s="7">
        <v>14.5</v>
      </c>
      <c r="E43" s="7">
        <v>14.5</v>
      </c>
      <c r="F43" s="7">
        <v>15.8</v>
      </c>
      <c r="G43" s="7">
        <v>17</v>
      </c>
    </row>
    <row r="44" spans="1:7" ht="12.75">
      <c r="A44" s="19" t="s">
        <v>48</v>
      </c>
      <c r="B44" s="13" t="s">
        <v>23</v>
      </c>
      <c r="C44" s="24">
        <f>(C11-C18-C40)</f>
        <v>16.699999999999818</v>
      </c>
      <c r="D44" s="24">
        <f>(D11-D18-D40)</f>
        <v>-1222.7000000000007</v>
      </c>
      <c r="E44" s="24">
        <f>(E11-E18-E40)</f>
        <v>2.2737367544323206E-12</v>
      </c>
      <c r="F44" s="24">
        <f>(F11-F18-F40)</f>
        <v>-0.045999999997548</v>
      </c>
      <c r="G44" s="24">
        <f>(G11-G18-G40)</f>
        <v>-9.094947017729282E-13</v>
      </c>
    </row>
    <row r="45" spans="1:7" ht="25.5">
      <c r="A45" s="19" t="s">
        <v>49</v>
      </c>
      <c r="B45" s="16" t="s">
        <v>22</v>
      </c>
      <c r="C45" s="7">
        <f>SUM(C46:C51)</f>
        <v>-16.69999999999999</v>
      </c>
      <c r="D45" s="7">
        <f>SUM(D46:D51)</f>
        <v>1222.7</v>
      </c>
      <c r="E45" s="7">
        <v>0</v>
      </c>
      <c r="F45" s="7">
        <f>SUM(F46:F51)</f>
        <v>0</v>
      </c>
      <c r="G45" s="7">
        <f>SUM(G46:G51)</f>
        <v>0</v>
      </c>
    </row>
    <row r="46" spans="1:7" ht="12.75">
      <c r="A46" s="5"/>
      <c r="B46" s="4" t="s">
        <v>24</v>
      </c>
      <c r="C46" s="24"/>
      <c r="D46" s="7"/>
      <c r="E46" s="7"/>
      <c r="F46" s="7"/>
      <c r="G46" s="7"/>
    </row>
    <row r="47" spans="1:7" ht="25.5" customHeight="1">
      <c r="A47" s="19" t="s">
        <v>50</v>
      </c>
      <c r="B47" s="4" t="s">
        <v>25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38.25">
      <c r="A48" s="19" t="s">
        <v>51</v>
      </c>
      <c r="B48" s="4" t="s">
        <v>26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25.5">
      <c r="A49" s="19" t="s">
        <v>52</v>
      </c>
      <c r="B49" s="4" t="s">
        <v>27</v>
      </c>
      <c r="C49" s="7">
        <v>0</v>
      </c>
      <c r="D49" s="7">
        <v>500</v>
      </c>
      <c r="E49" s="7">
        <v>0</v>
      </c>
      <c r="F49" s="7">
        <v>0</v>
      </c>
      <c r="G49" s="7">
        <v>0</v>
      </c>
    </row>
    <row r="50" spans="1:7" ht="49.5" customHeight="1">
      <c r="A50" s="19" t="s">
        <v>53</v>
      </c>
      <c r="B50" s="4" t="s">
        <v>68</v>
      </c>
      <c r="C50" s="7">
        <v>371.6</v>
      </c>
      <c r="D50" s="7">
        <v>0</v>
      </c>
      <c r="E50" s="7">
        <v>0</v>
      </c>
      <c r="F50" s="7">
        <v>0</v>
      </c>
      <c r="G50" s="7">
        <v>0</v>
      </c>
    </row>
    <row r="51" spans="1:7" ht="38.25">
      <c r="A51" s="19" t="s">
        <v>54</v>
      </c>
      <c r="B51" s="4" t="s">
        <v>66</v>
      </c>
      <c r="C51" s="7">
        <v>-388.3</v>
      </c>
      <c r="D51" s="7">
        <v>722.7</v>
      </c>
      <c r="E51" s="7">
        <v>0</v>
      </c>
      <c r="F51" s="7">
        <v>0</v>
      </c>
      <c r="G51" s="7">
        <v>0</v>
      </c>
    </row>
    <row r="52" spans="1:7" ht="27.75" customHeight="1">
      <c r="A52" s="19" t="s">
        <v>55</v>
      </c>
      <c r="B52" s="13" t="s">
        <v>67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ht="25.5">
      <c r="A53" s="19" t="s">
        <v>56</v>
      </c>
      <c r="B53" s="4" t="s">
        <v>28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ht="25.5">
      <c r="A54" s="19" t="s">
        <v>57</v>
      </c>
      <c r="B54" s="4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3:7" ht="12.75">
      <c r="C55" s="27"/>
      <c r="D55" s="28"/>
      <c r="E55" s="28"/>
      <c r="F55" s="28"/>
      <c r="G55" s="29"/>
    </row>
    <row r="56" ht="12.75">
      <c r="C56" s="18"/>
    </row>
    <row r="57" spans="2:6" ht="12.75">
      <c r="B57" s="21"/>
      <c r="C57" s="22"/>
      <c r="D57" s="21"/>
      <c r="E57" s="21"/>
      <c r="F57" s="21"/>
    </row>
    <row r="58" spans="2:6" ht="12.75">
      <c r="B58" s="21"/>
      <c r="C58" s="22"/>
      <c r="D58" s="21"/>
      <c r="E58" s="21"/>
      <c r="F58" s="21"/>
    </row>
    <row r="59" spans="2:6" ht="12.75">
      <c r="B59" s="21"/>
      <c r="C59" s="22"/>
      <c r="D59" s="21"/>
      <c r="E59" s="21"/>
      <c r="F59" s="21"/>
    </row>
    <row r="60" spans="2:6" ht="12.75">
      <c r="B60" s="21"/>
      <c r="C60" s="22"/>
      <c r="D60" s="21"/>
      <c r="E60" s="21"/>
      <c r="F60" s="21"/>
    </row>
  </sheetData>
  <mergeCells count="6">
    <mergeCell ref="F9:G9"/>
    <mergeCell ref="B8:G8"/>
    <mergeCell ref="E1:G1"/>
    <mergeCell ref="E3:G3"/>
    <mergeCell ref="E4:G4"/>
    <mergeCell ref="D2:G2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sao-gor-pos--</cp:lastModifiedBy>
  <cp:lastPrinted>2006-11-16T11:25:46Z</cp:lastPrinted>
  <dcterms:created xsi:type="dcterms:W3CDTF">2002-04-24T12:49:15Z</dcterms:created>
  <dcterms:modified xsi:type="dcterms:W3CDTF">2009-01-27T11:15:21Z</dcterms:modified>
  <cp:category/>
  <cp:version/>
  <cp:contentType/>
  <cp:contentStatus/>
</cp:coreProperties>
</file>