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<sst xmlns="http://schemas.openxmlformats.org/spreadsheetml/2006/main" count="107" uniqueCount="46">
  <si>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</si>
  <si>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</si>
  <si>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</si>
  <si>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</si>
  <si>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</si>
  <si>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</si>
  <si>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</si>
  <si>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</si>
  <si>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</si>
  <si>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</si>
  <si>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</si>
  <si>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</si>
  <si>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</si>
  <si>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</si>
  <si>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</si>
  <si>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</si>
  <si>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</si>
  <si>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</si>
  <si>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</si>
  <si>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</si>
  <si>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</si>
  <si>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</si>
  <si>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</si>
  <si>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</si>
  <si>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</si>
  <si>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</si>
  <si>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</si>
  <si>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</si>
  <si>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</si>
  <si>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</si>
  <si>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</si>
  <si>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</si>
  <si>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</si>
  <si>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</si>
  <si>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</si>
  <si>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</si>
  <si>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</si>
  <si>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</si>
  <si>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</si>
  <si>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</si>
  <si>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</si>
  <si>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</si>
  <si>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</si>
  <si>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</si>
  <si>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</si>
  <si>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октября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</si>
</sst>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AX1" activePane="topRight" state="split"/>
      <selection pane="topLeft" activeCell="A27" sqref="A27:B27"/>
      <selection pane="topRight" activeCell="AX25" sqref="AX25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5171.3</v>
      </c>
      <c r="D10" s="46">
        <f>G10+AI10</f>
        <v>3779.5</v>
      </c>
      <c r="E10" s="3">
        <f>D10/C10*100</f>
        <v>73.0860712006652</v>
      </c>
      <c r="F10" s="29">
        <v>900.1</v>
      </c>
      <c r="G10" s="3">
        <v>700.7</v>
      </c>
      <c r="H10" s="3">
        <f>G10/F10*100</f>
        <v>77.84690589934452</v>
      </c>
      <c r="I10" s="3">
        <f>K10+N10+Q10+T10</f>
        <v>406</v>
      </c>
      <c r="J10" s="29">
        <v>158</v>
      </c>
      <c r="K10" s="3">
        <v>139.4</v>
      </c>
      <c r="L10" s="3">
        <f>K10/J10*100</f>
        <v>88.22784810126582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33.3</v>
      </c>
      <c r="R10" s="3">
        <f>Q10/P10*100</f>
        <v>60.32608695652173</v>
      </c>
      <c r="S10" s="29">
        <v>332.1</v>
      </c>
      <c r="T10" s="3">
        <v>233.3</v>
      </c>
      <c r="U10" s="3">
        <f>T10/S10*100</f>
        <v>70.24992472146944</v>
      </c>
      <c r="V10" s="29">
        <v>84.6</v>
      </c>
      <c r="W10" s="14">
        <v>29</v>
      </c>
      <c r="X10" s="3">
        <f>W10/V10*100</f>
        <v>34.27895981087471</v>
      </c>
      <c r="Y10" s="29"/>
      <c r="Z10" s="14">
        <v>0</v>
      </c>
      <c r="AA10" s="3" t="e">
        <f>Z10/Y10*100</f>
        <v>#DIV/0!</v>
      </c>
      <c r="AB10" s="29">
        <v>8.3</v>
      </c>
      <c r="AC10" s="3">
        <v>11.3</v>
      </c>
      <c r="AD10" s="3">
        <f>AC10/AB10*100</f>
        <v>136.14457831325302</v>
      </c>
      <c r="AE10" s="29"/>
      <c r="AF10" s="3"/>
      <c r="AG10" s="3" t="e">
        <f>AF10/AE10*100</f>
        <v>#DIV/0!</v>
      </c>
      <c r="AH10" s="29">
        <v>4271.2</v>
      </c>
      <c r="AI10" s="3">
        <v>3078.8</v>
      </c>
      <c r="AJ10" s="3">
        <f>AI10/AH10*100</f>
        <v>72.08278703877131</v>
      </c>
      <c r="AK10" s="29">
        <v>2591</v>
      </c>
      <c r="AL10" s="3">
        <v>1888.4</v>
      </c>
      <c r="AM10" s="3">
        <f>AL10/AK10*100</f>
        <v>72.88305673485141</v>
      </c>
      <c r="AN10" s="29"/>
      <c r="AO10" s="3"/>
      <c r="AP10" s="3" t="e">
        <f>AO10/AN10*100</f>
        <v>#DIV/0!</v>
      </c>
      <c r="AQ10" s="47">
        <v>5218.6</v>
      </c>
      <c r="AR10" s="4">
        <v>3404.6</v>
      </c>
      <c r="AS10" s="3">
        <f>AR10/AQ10*100</f>
        <v>65.23971946499061</v>
      </c>
      <c r="AT10" s="48">
        <v>933.1</v>
      </c>
      <c r="AU10" s="3">
        <v>784.1</v>
      </c>
      <c r="AV10" s="3">
        <f>AU10/AT10*100</f>
        <v>84.03172221626835</v>
      </c>
      <c r="AW10" s="49">
        <v>925.4</v>
      </c>
      <c r="AX10" s="3">
        <v>781.4</v>
      </c>
      <c r="AY10" s="3">
        <f>AX10/AW10*100</f>
        <v>84.43916144370002</v>
      </c>
      <c r="AZ10" s="32">
        <v>675.2</v>
      </c>
      <c r="BA10" s="6">
        <v>317.9</v>
      </c>
      <c r="BB10" s="14">
        <f>BA10/AZ10*100</f>
        <v>47.082345971563974</v>
      </c>
      <c r="BC10" s="49">
        <v>610.5</v>
      </c>
      <c r="BD10" s="6">
        <v>502.1</v>
      </c>
      <c r="BE10" s="3">
        <f>BD10/BC10*100</f>
        <v>82.24406224406225</v>
      </c>
      <c r="BF10" s="49">
        <v>1599.1</v>
      </c>
      <c r="BG10" s="4">
        <v>994.8</v>
      </c>
      <c r="BH10" s="3">
        <f>BG10/BF10*100</f>
        <v>62.20999312113064</v>
      </c>
      <c r="BI10" s="47">
        <f>C10-AQ10</f>
        <v>-47.30000000000018</v>
      </c>
      <c r="BJ10" s="50">
        <f>D10-AR10</f>
        <v>374.9000000000001</v>
      </c>
      <c r="BK10" s="3">
        <f>BJ10/BI10*100</f>
        <v>-792.6004228329782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4726.3</v>
      </c>
      <c r="D11" s="46">
        <f aca="true" t="shared" si="1" ref="D11:D26">G11+AI11</f>
        <v>3284.5</v>
      </c>
      <c r="E11" s="3">
        <f aca="true" t="shared" si="2" ref="E11:E27">D11/C11*100</f>
        <v>69.4941074413389</v>
      </c>
      <c r="F11" s="29">
        <v>1242.5</v>
      </c>
      <c r="G11" s="3">
        <v>1153.8</v>
      </c>
      <c r="H11" s="3">
        <f aca="true" t="shared" si="3" ref="H11:H26">G11/F11*100</f>
        <v>92.86116700201207</v>
      </c>
      <c r="I11" s="3">
        <f aca="true" t="shared" si="4" ref="I11:I27">K11+N11+Q11+T11</f>
        <v>328.2</v>
      </c>
      <c r="J11" s="29">
        <v>157.7</v>
      </c>
      <c r="K11" s="3">
        <v>105.7</v>
      </c>
      <c r="L11" s="3">
        <f>K11/J11*100</f>
        <v>67.02599873176919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64.3</v>
      </c>
      <c r="R11" s="3">
        <f aca="true" t="shared" si="6" ref="R11:R26">Q11/P11*100</f>
        <v>49.34765924788948</v>
      </c>
      <c r="S11" s="29">
        <v>212.4</v>
      </c>
      <c r="T11" s="3">
        <v>158.2</v>
      </c>
      <c r="U11" s="3">
        <f aca="true" t="shared" si="7" ref="U11:U26">T11/S11*100</f>
        <v>74.48210922787193</v>
      </c>
      <c r="V11" s="29">
        <v>17.5</v>
      </c>
      <c r="W11" s="14">
        <v>28.7</v>
      </c>
      <c r="X11" s="3">
        <f aca="true" t="shared" si="8" ref="X11:X26">W11/V11*100</f>
        <v>164</v>
      </c>
      <c r="Y11" s="29"/>
      <c r="Z11" s="14">
        <v>0</v>
      </c>
      <c r="AA11" s="3" t="e">
        <f aca="true" t="shared" si="9" ref="AA11:AA26">Z11/Y11*100</f>
        <v>#DIV/0!</v>
      </c>
      <c r="AB11" s="29">
        <v>0.5</v>
      </c>
      <c r="AC11" s="3">
        <v>0</v>
      </c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3483.8</v>
      </c>
      <c r="AI11" s="3">
        <v>2130.7</v>
      </c>
      <c r="AJ11" s="3">
        <f>AI11/AH11*100</f>
        <v>61.16022733796428</v>
      </c>
      <c r="AK11" s="29">
        <v>2301.7</v>
      </c>
      <c r="AL11" s="3">
        <v>1668.7</v>
      </c>
      <c r="AM11" s="3">
        <f aca="true" t="shared" si="12" ref="AM11:AM26">AL11/AK11*100</f>
        <v>72.4985880001738</v>
      </c>
      <c r="AN11" s="29"/>
      <c r="AO11" s="3"/>
      <c r="AP11" s="3" t="e">
        <f aca="true" t="shared" si="13" ref="AP11:AP26">AO11/AN11*100</f>
        <v>#DIV/0!</v>
      </c>
      <c r="AQ11" s="47">
        <v>4830.8</v>
      </c>
      <c r="AR11" s="4">
        <v>2063.4</v>
      </c>
      <c r="AS11" s="3">
        <f aca="true" t="shared" si="14" ref="AS11:AS26">AR11/AQ11*100</f>
        <v>42.713422207501864</v>
      </c>
      <c r="AT11" s="51">
        <v>937.3</v>
      </c>
      <c r="AU11" s="3">
        <v>775.9</v>
      </c>
      <c r="AV11" s="3">
        <f aca="true" t="shared" si="15" ref="AV11:AV26">AU11/AT11*100</f>
        <v>82.78032646964687</v>
      </c>
      <c r="AW11" s="49">
        <v>930.7</v>
      </c>
      <c r="AX11" s="3">
        <v>773.4</v>
      </c>
      <c r="AY11" s="3">
        <f aca="true" t="shared" si="16" ref="AY11:AY26">AX11/AW11*100</f>
        <v>83.09874288170194</v>
      </c>
      <c r="AZ11" s="31">
        <v>816.5</v>
      </c>
      <c r="BA11" s="6">
        <v>138.4</v>
      </c>
      <c r="BB11" s="14">
        <f aca="true" t="shared" si="17" ref="BB11:BB26">BA11/AZ11*100</f>
        <v>16.950398040416413</v>
      </c>
      <c r="BC11" s="49">
        <v>782.4</v>
      </c>
      <c r="BD11" s="6">
        <v>443</v>
      </c>
      <c r="BE11" s="3">
        <f aca="true" t="shared" si="18" ref="BE11:BE26">BD11/BC11*100</f>
        <v>56.62065439672802</v>
      </c>
      <c r="BF11" s="49">
        <v>1642.2</v>
      </c>
      <c r="BG11" s="4">
        <v>646.2</v>
      </c>
      <c r="BH11" s="3">
        <f aca="true" t="shared" si="19" ref="BH11:BH26">BG11/BF11*100</f>
        <v>39.34965290464012</v>
      </c>
      <c r="BI11" s="47">
        <f aca="true" t="shared" si="20" ref="BI11:BI26">C11-AQ11</f>
        <v>-104.5</v>
      </c>
      <c r="BJ11" s="50">
        <f aca="true" t="shared" si="21" ref="BJ11:BJ26">D11-AR11</f>
        <v>1221.1</v>
      </c>
      <c r="BK11" s="3">
        <f aca="true" t="shared" si="22" ref="BK11:BK27">BJ11/BI11*100</f>
        <v>-1168.5167464114832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6897.5</v>
      </c>
      <c r="D12" s="46">
        <f t="shared" si="1"/>
        <v>4914.2</v>
      </c>
      <c r="E12" s="3">
        <f t="shared" si="2"/>
        <v>71.24610366074664</v>
      </c>
      <c r="F12" s="29">
        <v>1597.9</v>
      </c>
      <c r="G12" s="3">
        <v>1060.3</v>
      </c>
      <c r="H12" s="3">
        <f t="shared" si="3"/>
        <v>66.35584204268102</v>
      </c>
      <c r="I12" s="3">
        <f t="shared" si="4"/>
        <v>546.5</v>
      </c>
      <c r="J12" s="29">
        <v>403.9</v>
      </c>
      <c r="K12" s="3">
        <v>273.7</v>
      </c>
      <c r="L12" s="3">
        <f aca="true" t="shared" si="23" ref="L12:L26">K12/J12*100</f>
        <v>67.76429809358753</v>
      </c>
      <c r="M12" s="29">
        <v>13.8</v>
      </c>
      <c r="N12" s="3">
        <v>1.8</v>
      </c>
      <c r="O12" s="3">
        <f t="shared" si="5"/>
        <v>13.043478260869565</v>
      </c>
      <c r="P12" s="29">
        <v>135.5</v>
      </c>
      <c r="Q12" s="3">
        <v>64.9</v>
      </c>
      <c r="R12" s="3">
        <f t="shared" si="6"/>
        <v>47.89667896678967</v>
      </c>
      <c r="S12" s="30">
        <v>446.2</v>
      </c>
      <c r="T12" s="3">
        <v>206.1</v>
      </c>
      <c r="U12" s="3">
        <f t="shared" si="7"/>
        <v>46.19004930524429</v>
      </c>
      <c r="V12" s="29">
        <v>54.2</v>
      </c>
      <c r="W12" s="14">
        <v>35.3</v>
      </c>
      <c r="X12" s="3">
        <f t="shared" si="8"/>
        <v>65.12915129151291</v>
      </c>
      <c r="Y12" s="29"/>
      <c r="Z12" s="14">
        <v>0</v>
      </c>
      <c r="AA12" s="3" t="e">
        <f t="shared" si="9"/>
        <v>#DIV/0!</v>
      </c>
      <c r="AB12" s="29">
        <v>33.8</v>
      </c>
      <c r="AC12" s="3">
        <v>0</v>
      </c>
      <c r="AD12" s="3">
        <f t="shared" si="10"/>
        <v>0</v>
      </c>
      <c r="AE12" s="29"/>
      <c r="AF12" s="3"/>
      <c r="AG12" s="3" t="e">
        <f t="shared" si="11"/>
        <v>#DIV/0!</v>
      </c>
      <c r="AH12" s="29">
        <v>5299.6</v>
      </c>
      <c r="AI12" s="3">
        <v>3853.9</v>
      </c>
      <c r="AJ12" s="3">
        <f>AI12/AH12*100</f>
        <v>72.7205826854857</v>
      </c>
      <c r="AK12" s="29">
        <v>2245.4</v>
      </c>
      <c r="AL12" s="3">
        <v>1686.4</v>
      </c>
      <c r="AM12" s="3">
        <f t="shared" si="12"/>
        <v>75.10465841275497</v>
      </c>
      <c r="AN12" s="29"/>
      <c r="AO12" s="3"/>
      <c r="AP12" s="3" t="e">
        <f t="shared" si="13"/>
        <v>#DIV/0!</v>
      </c>
      <c r="AQ12" s="31">
        <v>6985.8</v>
      </c>
      <c r="AR12" s="4">
        <v>4339.6</v>
      </c>
      <c r="AS12" s="3">
        <f t="shared" si="14"/>
        <v>62.120301182398585</v>
      </c>
      <c r="AT12" s="51">
        <v>929.3</v>
      </c>
      <c r="AU12" s="3">
        <v>740.7</v>
      </c>
      <c r="AV12" s="3">
        <f t="shared" si="15"/>
        <v>79.70515441730336</v>
      </c>
      <c r="AW12" s="49">
        <v>916.5</v>
      </c>
      <c r="AX12" s="3">
        <v>733.9</v>
      </c>
      <c r="AY12" s="3">
        <f t="shared" si="16"/>
        <v>80.07637752318603</v>
      </c>
      <c r="AZ12" s="31">
        <v>562.6</v>
      </c>
      <c r="BA12" s="6">
        <v>349.6</v>
      </c>
      <c r="BB12" s="14">
        <f t="shared" si="17"/>
        <v>62.14006398862425</v>
      </c>
      <c r="BC12" s="49">
        <v>1152.4</v>
      </c>
      <c r="BD12" s="6">
        <v>390.5</v>
      </c>
      <c r="BE12" s="3">
        <f t="shared" si="18"/>
        <v>33.88580354043735</v>
      </c>
      <c r="BF12" s="49">
        <v>4253.7</v>
      </c>
      <c r="BG12" s="4">
        <v>2797.5</v>
      </c>
      <c r="BH12" s="3">
        <f t="shared" si="19"/>
        <v>65.76627406728261</v>
      </c>
      <c r="BI12" s="47">
        <f t="shared" si="20"/>
        <v>-88.30000000000018</v>
      </c>
      <c r="BJ12" s="50">
        <f t="shared" si="21"/>
        <v>574.5999999999995</v>
      </c>
      <c r="BK12" s="3">
        <f t="shared" si="22"/>
        <v>-650.7361268403151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4027.2</v>
      </c>
      <c r="D13" s="46">
        <f t="shared" si="1"/>
        <v>3289.8999999999996</v>
      </c>
      <c r="E13" s="3">
        <f t="shared" si="2"/>
        <v>81.6919944378228</v>
      </c>
      <c r="F13" s="29">
        <v>1801.8</v>
      </c>
      <c r="G13" s="3">
        <v>1595.1</v>
      </c>
      <c r="H13" s="3">
        <f t="shared" si="3"/>
        <v>88.52813852813853</v>
      </c>
      <c r="I13" s="3">
        <f t="shared" si="4"/>
        <v>824</v>
      </c>
      <c r="J13" s="29">
        <v>411.6</v>
      </c>
      <c r="K13" s="3">
        <v>404.9</v>
      </c>
      <c r="L13" s="3">
        <f t="shared" si="23"/>
        <v>98.37220602526725</v>
      </c>
      <c r="M13" s="29">
        <v>215.6</v>
      </c>
      <c r="N13" s="3">
        <v>248.8</v>
      </c>
      <c r="O13" s="3">
        <f t="shared" si="5"/>
        <v>115.39888682745827</v>
      </c>
      <c r="P13" s="29">
        <v>42.6</v>
      </c>
      <c r="Q13" s="3">
        <v>21.1</v>
      </c>
      <c r="R13" s="3">
        <f t="shared" si="6"/>
        <v>49.53051643192489</v>
      </c>
      <c r="S13" s="29">
        <v>240.6</v>
      </c>
      <c r="T13" s="3">
        <v>149.2</v>
      </c>
      <c r="U13" s="3">
        <f t="shared" si="7"/>
        <v>62.01163757273483</v>
      </c>
      <c r="V13" s="29">
        <v>31.2</v>
      </c>
      <c r="W13" s="14">
        <v>34</v>
      </c>
      <c r="X13" s="3">
        <f t="shared" si="8"/>
        <v>108.97435897435899</v>
      </c>
      <c r="Y13" s="29"/>
      <c r="Z13" s="14">
        <v>0</v>
      </c>
      <c r="AA13" s="3" t="e">
        <f t="shared" si="9"/>
        <v>#DIV/0!</v>
      </c>
      <c r="AB13" s="29">
        <v>62.4</v>
      </c>
      <c r="AC13" s="3">
        <v>12</v>
      </c>
      <c r="AD13" s="3">
        <f t="shared" si="10"/>
        <v>19.230769230769234</v>
      </c>
      <c r="AE13" s="29"/>
      <c r="AF13" s="3"/>
      <c r="AG13" s="3" t="e">
        <f t="shared" si="11"/>
        <v>#DIV/0!</v>
      </c>
      <c r="AH13" s="29">
        <v>2225.4</v>
      </c>
      <c r="AI13" s="3">
        <v>1694.8</v>
      </c>
      <c r="AJ13" s="3">
        <f>AI13/AH13*100</f>
        <v>76.1570953536443</v>
      </c>
      <c r="AK13" s="29">
        <v>1660.1</v>
      </c>
      <c r="AL13" s="3">
        <v>1191.1</v>
      </c>
      <c r="AM13" s="3">
        <f t="shared" si="12"/>
        <v>71.74868983796156</v>
      </c>
      <c r="AN13" s="29">
        <v>6</v>
      </c>
      <c r="AO13" s="3">
        <v>3.8</v>
      </c>
      <c r="AP13" s="3">
        <f t="shared" si="13"/>
        <v>63.33333333333333</v>
      </c>
      <c r="AQ13" s="31">
        <v>4139.8</v>
      </c>
      <c r="AR13" s="4">
        <v>2568.8</v>
      </c>
      <c r="AS13" s="3">
        <f t="shared" si="14"/>
        <v>62.05130682641674</v>
      </c>
      <c r="AT13" s="51">
        <v>983.3</v>
      </c>
      <c r="AU13" s="3">
        <v>745.6</v>
      </c>
      <c r="AV13" s="3">
        <f t="shared" si="15"/>
        <v>75.82629919658294</v>
      </c>
      <c r="AW13" s="49">
        <v>975.8</v>
      </c>
      <c r="AX13" s="3">
        <v>742.1</v>
      </c>
      <c r="AY13" s="3">
        <f t="shared" si="16"/>
        <v>76.05042016806723</v>
      </c>
      <c r="AZ13" s="31">
        <v>884.8</v>
      </c>
      <c r="BA13" s="6">
        <v>151.3</v>
      </c>
      <c r="BB13" s="14">
        <f t="shared" si="17"/>
        <v>17.0999095840868</v>
      </c>
      <c r="BC13" s="49">
        <v>1000.3</v>
      </c>
      <c r="BD13" s="6">
        <v>836.7</v>
      </c>
      <c r="BE13" s="3">
        <f t="shared" si="18"/>
        <v>83.6449065280416</v>
      </c>
      <c r="BF13" s="49">
        <v>1200.6</v>
      </c>
      <c r="BG13" s="4">
        <v>794.7</v>
      </c>
      <c r="BH13" s="3">
        <f t="shared" si="19"/>
        <v>66.19190404797602</v>
      </c>
      <c r="BI13" s="47">
        <f t="shared" si="20"/>
        <v>-112.60000000000036</v>
      </c>
      <c r="BJ13" s="50">
        <f t="shared" si="21"/>
        <v>721.0999999999995</v>
      </c>
      <c r="BK13" s="3">
        <f t="shared" si="22"/>
        <v>-640.408525754882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6107.7</v>
      </c>
      <c r="D14" s="46">
        <f t="shared" si="1"/>
        <v>4864.6</v>
      </c>
      <c r="E14" s="3">
        <f t="shared" si="2"/>
        <v>79.64700296347235</v>
      </c>
      <c r="F14" s="29">
        <v>3315.6</v>
      </c>
      <c r="G14" s="3">
        <v>2346.4</v>
      </c>
      <c r="H14" s="3">
        <f t="shared" si="3"/>
        <v>70.7684883580649</v>
      </c>
      <c r="I14" s="3">
        <f t="shared" si="4"/>
        <v>1934.8000000000002</v>
      </c>
      <c r="J14" s="29">
        <v>1829.4</v>
      </c>
      <c r="K14" s="3">
        <v>1367.8</v>
      </c>
      <c r="L14" s="3">
        <f t="shared" si="23"/>
        <v>74.76768339346233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27.4</v>
      </c>
      <c r="R14" s="3">
        <f t="shared" si="6"/>
        <v>48.40989399293286</v>
      </c>
      <c r="S14" s="29">
        <v>659.8</v>
      </c>
      <c r="T14" s="3">
        <v>539.6</v>
      </c>
      <c r="U14" s="3">
        <f t="shared" si="7"/>
        <v>81.78235829039103</v>
      </c>
      <c r="V14" s="29">
        <v>115.9</v>
      </c>
      <c r="W14" s="14">
        <v>77.3</v>
      </c>
      <c r="X14" s="3">
        <f t="shared" si="8"/>
        <v>66.69542709232095</v>
      </c>
      <c r="Y14" s="29"/>
      <c r="Z14" s="14">
        <v>0</v>
      </c>
      <c r="AA14" s="3" t="e">
        <f t="shared" si="9"/>
        <v>#DIV/0!</v>
      </c>
      <c r="AB14" s="29">
        <v>0.6</v>
      </c>
      <c r="AC14" s="3">
        <v>0</v>
      </c>
      <c r="AD14" s="3">
        <f t="shared" si="10"/>
        <v>0</v>
      </c>
      <c r="AE14" s="29"/>
      <c r="AF14" s="3"/>
      <c r="AG14" s="3" t="e">
        <f t="shared" si="11"/>
        <v>#DIV/0!</v>
      </c>
      <c r="AH14" s="29">
        <v>2792.1</v>
      </c>
      <c r="AI14" s="3">
        <v>2518.2</v>
      </c>
      <c r="AJ14" s="3">
        <f aca="true" t="shared" si="24" ref="AJ14:AJ26">AI14/AH14*100</f>
        <v>90.190179434834</v>
      </c>
      <c r="AK14" s="29">
        <v>590.5</v>
      </c>
      <c r="AL14" s="3">
        <v>429.9</v>
      </c>
      <c r="AM14" s="3">
        <f t="shared" si="12"/>
        <v>72.80270956816257</v>
      </c>
      <c r="AN14" s="29"/>
      <c r="AO14" s="3"/>
      <c r="AP14" s="3" t="e">
        <f t="shared" si="13"/>
        <v>#DIV/0!</v>
      </c>
      <c r="AQ14" s="31">
        <v>6304.4</v>
      </c>
      <c r="AR14" s="4">
        <v>4151.2</v>
      </c>
      <c r="AS14" s="3">
        <f t="shared" si="14"/>
        <v>65.84607575661443</v>
      </c>
      <c r="AT14" s="51">
        <v>922.1</v>
      </c>
      <c r="AU14" s="3">
        <v>660.9</v>
      </c>
      <c r="AV14" s="3">
        <f t="shared" si="15"/>
        <v>71.67335429996746</v>
      </c>
      <c r="AW14" s="49">
        <v>914.5</v>
      </c>
      <c r="AX14" s="3">
        <v>658.3</v>
      </c>
      <c r="AY14" s="3">
        <f t="shared" si="16"/>
        <v>71.98469108802624</v>
      </c>
      <c r="AZ14" s="31">
        <v>1033.6</v>
      </c>
      <c r="BA14" s="6">
        <v>285.6</v>
      </c>
      <c r="BB14" s="14">
        <f t="shared" si="17"/>
        <v>27.631578947368425</v>
      </c>
      <c r="BC14" s="49">
        <v>1128.2</v>
      </c>
      <c r="BD14" s="6">
        <v>421.4</v>
      </c>
      <c r="BE14" s="3">
        <f t="shared" si="18"/>
        <v>37.35153341606098</v>
      </c>
      <c r="BF14" s="49">
        <v>1592.4</v>
      </c>
      <c r="BG14" s="4">
        <v>1196.6</v>
      </c>
      <c r="BH14" s="3">
        <f t="shared" si="19"/>
        <v>75.14443607133884</v>
      </c>
      <c r="BI14" s="47">
        <f t="shared" si="20"/>
        <v>-196.69999999999982</v>
      </c>
      <c r="BJ14" s="50">
        <f t="shared" si="21"/>
        <v>713.4000000000005</v>
      </c>
      <c r="BK14" s="3">
        <f t="shared" si="22"/>
        <v>-362.6842907981704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4816.7</v>
      </c>
      <c r="D15" s="46">
        <f t="shared" si="1"/>
        <v>3235.9</v>
      </c>
      <c r="E15" s="3">
        <f t="shared" si="2"/>
        <v>67.18084995951585</v>
      </c>
      <c r="F15" s="29">
        <v>1580.6</v>
      </c>
      <c r="G15" s="3">
        <v>873.6</v>
      </c>
      <c r="H15" s="3">
        <f t="shared" si="3"/>
        <v>55.27015057573074</v>
      </c>
      <c r="I15" s="3">
        <f t="shared" si="4"/>
        <v>403.6</v>
      </c>
      <c r="J15" s="29">
        <v>464.9</v>
      </c>
      <c r="K15" s="3">
        <v>118.8</v>
      </c>
      <c r="L15" s="3">
        <f t="shared" si="23"/>
        <v>25.553882555388256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54.5</v>
      </c>
      <c r="R15" s="3">
        <f t="shared" si="6"/>
        <v>79.91202346041055</v>
      </c>
      <c r="S15" s="29">
        <v>355.2</v>
      </c>
      <c r="T15" s="3">
        <v>230.3</v>
      </c>
      <c r="U15" s="3">
        <f t="shared" si="7"/>
        <v>64.83671171171171</v>
      </c>
      <c r="V15" s="29">
        <v>11.9</v>
      </c>
      <c r="W15" s="14">
        <v>5.9</v>
      </c>
      <c r="X15" s="3">
        <f t="shared" si="8"/>
        <v>49.57983193277311</v>
      </c>
      <c r="Y15" s="29"/>
      <c r="Z15" s="14">
        <v>0</v>
      </c>
      <c r="AA15" s="3" t="e">
        <f t="shared" si="9"/>
        <v>#DIV/0!</v>
      </c>
      <c r="AB15" s="29">
        <v>0.8</v>
      </c>
      <c r="AC15" s="3">
        <v>0</v>
      </c>
      <c r="AD15" s="3">
        <f t="shared" si="10"/>
        <v>0</v>
      </c>
      <c r="AE15" s="29"/>
      <c r="AF15" s="3"/>
      <c r="AG15" s="3" t="e">
        <f t="shared" si="11"/>
        <v>#DIV/0!</v>
      </c>
      <c r="AH15" s="29">
        <v>3236.1</v>
      </c>
      <c r="AI15" s="3">
        <v>2362.3</v>
      </c>
      <c r="AJ15" s="3">
        <f t="shared" si="24"/>
        <v>72.99836222613641</v>
      </c>
      <c r="AK15" s="29">
        <v>2136</v>
      </c>
      <c r="AL15" s="3">
        <v>1538</v>
      </c>
      <c r="AM15" s="3">
        <f t="shared" si="12"/>
        <v>72.00374531835206</v>
      </c>
      <c r="AN15" s="29"/>
      <c r="AO15" s="3"/>
      <c r="AP15" s="3" t="e">
        <f t="shared" si="13"/>
        <v>#DIV/0!</v>
      </c>
      <c r="AQ15" s="31">
        <v>4837.3</v>
      </c>
      <c r="AR15" s="4">
        <v>2387.6</v>
      </c>
      <c r="AS15" s="3">
        <f t="shared" si="14"/>
        <v>49.358112996919765</v>
      </c>
      <c r="AT15" s="51">
        <v>904.8</v>
      </c>
      <c r="AU15" s="3">
        <v>692.3</v>
      </c>
      <c r="AV15" s="3">
        <f t="shared" si="15"/>
        <v>76.51414677276746</v>
      </c>
      <c r="AW15" s="49">
        <v>897.5</v>
      </c>
      <c r="AX15" s="3">
        <v>691</v>
      </c>
      <c r="AY15" s="3">
        <f t="shared" si="16"/>
        <v>76.991643454039</v>
      </c>
      <c r="AZ15" s="31">
        <v>1006</v>
      </c>
      <c r="BA15" s="6">
        <v>158.3</v>
      </c>
      <c r="BB15" s="14">
        <f t="shared" si="17"/>
        <v>15.73558648111332</v>
      </c>
      <c r="BC15" s="49">
        <v>879.4</v>
      </c>
      <c r="BD15" s="6">
        <v>384.6</v>
      </c>
      <c r="BE15" s="3">
        <f t="shared" si="18"/>
        <v>43.73436433932227</v>
      </c>
      <c r="BF15" s="49">
        <v>1750</v>
      </c>
      <c r="BG15" s="4">
        <v>1113.9</v>
      </c>
      <c r="BH15" s="3">
        <f t="shared" si="19"/>
        <v>63.65142857142858</v>
      </c>
      <c r="BI15" s="47">
        <f t="shared" si="20"/>
        <v>-20.600000000000364</v>
      </c>
      <c r="BJ15" s="50">
        <f t="shared" si="21"/>
        <v>848.3000000000002</v>
      </c>
      <c r="BK15" s="3">
        <f t="shared" si="22"/>
        <v>-4117.961165048471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2620.8</v>
      </c>
      <c r="D16" s="46">
        <f t="shared" si="1"/>
        <v>2144.2</v>
      </c>
      <c r="E16" s="3">
        <f t="shared" si="2"/>
        <v>81.81471306471305</v>
      </c>
      <c r="F16" s="29">
        <v>475.4</v>
      </c>
      <c r="G16" s="3">
        <v>443.2</v>
      </c>
      <c r="H16" s="3">
        <f t="shared" si="3"/>
        <v>93.22675641564999</v>
      </c>
      <c r="I16" s="3">
        <f t="shared" si="4"/>
        <v>119.8</v>
      </c>
      <c r="J16" s="29">
        <v>35.3</v>
      </c>
      <c r="K16" s="3">
        <v>21.4</v>
      </c>
      <c r="L16" s="3">
        <f t="shared" si="23"/>
        <v>60.62322946175638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17.3</v>
      </c>
      <c r="R16" s="3">
        <f t="shared" si="6"/>
        <v>61.347517730496456</v>
      </c>
      <c r="S16" s="29">
        <v>167.9</v>
      </c>
      <c r="T16" s="3">
        <v>81.1</v>
      </c>
      <c r="U16" s="3">
        <f t="shared" si="7"/>
        <v>48.302561048243</v>
      </c>
      <c r="V16" s="29">
        <v>26.8</v>
      </c>
      <c r="W16" s="14">
        <v>12.5</v>
      </c>
      <c r="X16" s="3">
        <f t="shared" si="8"/>
        <v>46.64179104477612</v>
      </c>
      <c r="Y16" s="29"/>
      <c r="Z16" s="14">
        <v>148.4</v>
      </c>
      <c r="AA16" s="3" t="e">
        <f t="shared" si="9"/>
        <v>#DIV/0!</v>
      </c>
      <c r="AB16" s="29">
        <v>13.9</v>
      </c>
      <c r="AC16" s="3">
        <v>8.5</v>
      </c>
      <c r="AD16" s="3">
        <f t="shared" si="10"/>
        <v>61.15107913669065</v>
      </c>
      <c r="AE16" s="29"/>
      <c r="AF16" s="3"/>
      <c r="AG16" s="3" t="e">
        <f t="shared" si="11"/>
        <v>#DIV/0!</v>
      </c>
      <c r="AH16" s="29">
        <v>2145.4</v>
      </c>
      <c r="AI16" s="3">
        <v>1701</v>
      </c>
      <c r="AJ16" s="3">
        <f t="shared" si="24"/>
        <v>79.28591404866225</v>
      </c>
      <c r="AK16" s="29">
        <v>1176.2</v>
      </c>
      <c r="AL16" s="3">
        <v>851.6</v>
      </c>
      <c r="AM16" s="3">
        <f t="shared" si="12"/>
        <v>72.40265261010033</v>
      </c>
      <c r="AN16" s="29">
        <v>369.4</v>
      </c>
      <c r="AO16" s="3">
        <v>285.7</v>
      </c>
      <c r="AP16" s="3">
        <f t="shared" si="13"/>
        <v>77.34163508391987</v>
      </c>
      <c r="AQ16" s="31">
        <v>2701.3</v>
      </c>
      <c r="AR16" s="4">
        <v>1854.2</v>
      </c>
      <c r="AS16" s="3">
        <f t="shared" si="14"/>
        <v>68.64102469181505</v>
      </c>
      <c r="AT16" s="51">
        <v>947.4</v>
      </c>
      <c r="AU16" s="3">
        <v>661.4</v>
      </c>
      <c r="AV16" s="3">
        <f t="shared" si="15"/>
        <v>69.8121173738653</v>
      </c>
      <c r="AW16" s="49">
        <v>935.6</v>
      </c>
      <c r="AX16" s="3">
        <v>652.7</v>
      </c>
      <c r="AY16" s="3">
        <f t="shared" si="16"/>
        <v>69.76271911073108</v>
      </c>
      <c r="AZ16" s="31">
        <v>390.5</v>
      </c>
      <c r="BA16" s="6">
        <v>104.7</v>
      </c>
      <c r="BB16" s="14">
        <f t="shared" si="17"/>
        <v>26.81177976952625</v>
      </c>
      <c r="BC16" s="49">
        <v>263.3</v>
      </c>
      <c r="BD16" s="6">
        <v>189.5</v>
      </c>
      <c r="BE16" s="3">
        <f t="shared" si="18"/>
        <v>71.97113558678313</v>
      </c>
      <c r="BF16" s="49">
        <v>747.7</v>
      </c>
      <c r="BG16" s="4">
        <v>579.1</v>
      </c>
      <c r="BH16" s="3">
        <f t="shared" si="19"/>
        <v>77.45084927109804</v>
      </c>
      <c r="BI16" s="47">
        <f t="shared" si="20"/>
        <v>-80.5</v>
      </c>
      <c r="BJ16" s="50">
        <f t="shared" si="21"/>
        <v>289.9999999999998</v>
      </c>
      <c r="BK16" s="3">
        <f t="shared" si="22"/>
        <v>-360.24844720496867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4503.2</v>
      </c>
      <c r="D17" s="46">
        <f t="shared" si="1"/>
        <v>3283.1000000000004</v>
      </c>
      <c r="E17" s="3">
        <f t="shared" si="2"/>
        <v>72.90593355835851</v>
      </c>
      <c r="F17" s="29">
        <v>1815.6</v>
      </c>
      <c r="G17" s="3">
        <v>1580.9</v>
      </c>
      <c r="H17" s="3">
        <f t="shared" si="3"/>
        <v>87.07314386428729</v>
      </c>
      <c r="I17" s="3">
        <f t="shared" si="4"/>
        <v>1014.0999999999999</v>
      </c>
      <c r="J17" s="29">
        <v>593.3</v>
      </c>
      <c r="K17" s="3">
        <v>523.1</v>
      </c>
      <c r="L17" s="3">
        <f t="shared" si="23"/>
        <v>88.16787459969663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61.8</v>
      </c>
      <c r="R17" s="3">
        <f t="shared" si="6"/>
        <v>74.4578313253012</v>
      </c>
      <c r="S17" s="29">
        <v>432.6</v>
      </c>
      <c r="T17" s="3">
        <v>429.2</v>
      </c>
      <c r="U17" s="3">
        <f t="shared" si="7"/>
        <v>99.21405455386038</v>
      </c>
      <c r="V17" s="29">
        <v>14.1</v>
      </c>
      <c r="W17" s="14">
        <v>45.6</v>
      </c>
      <c r="X17" s="3">
        <f t="shared" si="8"/>
        <v>323.40425531914894</v>
      </c>
      <c r="Y17" s="29"/>
      <c r="Z17" s="14">
        <v>0</v>
      </c>
      <c r="AA17" s="3" t="e">
        <f t="shared" si="9"/>
        <v>#DIV/0!</v>
      </c>
      <c r="AB17" s="29">
        <v>0.5</v>
      </c>
      <c r="AC17" s="3">
        <v>22.5</v>
      </c>
      <c r="AD17" s="3">
        <f t="shared" si="10"/>
        <v>4500</v>
      </c>
      <c r="AE17" s="29"/>
      <c r="AF17" s="3"/>
      <c r="AG17" s="3" t="e">
        <f t="shared" si="11"/>
        <v>#DIV/0!</v>
      </c>
      <c r="AH17" s="29">
        <v>2687.6</v>
      </c>
      <c r="AI17" s="3">
        <v>1702.2</v>
      </c>
      <c r="AJ17" s="3">
        <f t="shared" si="24"/>
        <v>63.335317755618405</v>
      </c>
      <c r="AK17" s="29">
        <v>1484</v>
      </c>
      <c r="AL17" s="3">
        <v>1051.3</v>
      </c>
      <c r="AM17" s="3">
        <f t="shared" si="12"/>
        <v>70.84231805929919</v>
      </c>
      <c r="AN17" s="29">
        <v>41.3</v>
      </c>
      <c r="AO17" s="3">
        <v>26.1</v>
      </c>
      <c r="AP17" s="3">
        <f t="shared" si="13"/>
        <v>63.19612590799032</v>
      </c>
      <c r="AQ17" s="31">
        <v>4707.9</v>
      </c>
      <c r="AR17" s="4">
        <v>1992</v>
      </c>
      <c r="AS17" s="3">
        <f t="shared" si="14"/>
        <v>42.31185879054355</v>
      </c>
      <c r="AT17" s="51">
        <v>924.4</v>
      </c>
      <c r="AU17" s="3">
        <v>618.7</v>
      </c>
      <c r="AV17" s="3">
        <f t="shared" si="15"/>
        <v>66.92990047598443</v>
      </c>
      <c r="AW17" s="49">
        <v>920</v>
      </c>
      <c r="AX17" s="3">
        <v>617.2</v>
      </c>
      <c r="AY17" s="3">
        <f t="shared" si="16"/>
        <v>67.08695652173914</v>
      </c>
      <c r="AZ17" s="31">
        <v>1170.5</v>
      </c>
      <c r="BA17" s="6">
        <v>87.2</v>
      </c>
      <c r="BB17" s="14">
        <f t="shared" si="17"/>
        <v>7.449807774455361</v>
      </c>
      <c r="BC17" s="49">
        <v>631.9</v>
      </c>
      <c r="BD17" s="6">
        <v>465.1</v>
      </c>
      <c r="BE17" s="3">
        <f t="shared" si="18"/>
        <v>73.60341826238329</v>
      </c>
      <c r="BF17" s="49">
        <v>1322</v>
      </c>
      <c r="BG17" s="4">
        <v>780.5</v>
      </c>
      <c r="BH17" s="3">
        <f t="shared" si="19"/>
        <v>59.039334341906205</v>
      </c>
      <c r="BI17" s="47">
        <f t="shared" si="20"/>
        <v>-204.69999999999982</v>
      </c>
      <c r="BJ17" s="50">
        <f t="shared" si="21"/>
        <v>1291.1000000000004</v>
      </c>
      <c r="BK17" s="3">
        <f t="shared" si="22"/>
        <v>-630.7278944797272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7893.9</v>
      </c>
      <c r="D18" s="46">
        <f t="shared" si="1"/>
        <v>5843</v>
      </c>
      <c r="E18" s="3">
        <f t="shared" si="2"/>
        <v>74.01917936634617</v>
      </c>
      <c r="F18" s="29">
        <v>2392.9</v>
      </c>
      <c r="G18" s="3">
        <v>1807.7</v>
      </c>
      <c r="H18" s="3">
        <f t="shared" si="3"/>
        <v>75.54431860921895</v>
      </c>
      <c r="I18" s="3">
        <f t="shared" si="4"/>
        <v>1365.6</v>
      </c>
      <c r="J18" s="29">
        <v>1304.3</v>
      </c>
      <c r="K18" s="3">
        <v>749</v>
      </c>
      <c r="L18" s="3">
        <f t="shared" si="23"/>
        <v>57.425438932760876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46.1</v>
      </c>
      <c r="R18" s="3">
        <f t="shared" si="6"/>
        <v>62.89222373806276</v>
      </c>
      <c r="S18" s="29">
        <v>429</v>
      </c>
      <c r="T18" s="3">
        <v>570.5</v>
      </c>
      <c r="U18" s="3">
        <f t="shared" si="7"/>
        <v>132.983682983683</v>
      </c>
      <c r="V18" s="29">
        <v>36.8</v>
      </c>
      <c r="W18" s="14">
        <v>1.9</v>
      </c>
      <c r="X18" s="3">
        <f t="shared" si="8"/>
        <v>5.163043478260869</v>
      </c>
      <c r="Y18" s="29"/>
      <c r="Z18" s="14">
        <v>53</v>
      </c>
      <c r="AA18" s="3" t="e">
        <f t="shared" si="9"/>
        <v>#DIV/0!</v>
      </c>
      <c r="AB18" s="29">
        <v>6.8</v>
      </c>
      <c r="AC18" s="3">
        <v>0</v>
      </c>
      <c r="AD18" s="3">
        <f t="shared" si="10"/>
        <v>0</v>
      </c>
      <c r="AE18" s="29"/>
      <c r="AF18" s="3"/>
      <c r="AG18" s="3" t="e">
        <f t="shared" si="11"/>
        <v>#DIV/0!</v>
      </c>
      <c r="AH18" s="29">
        <v>5501</v>
      </c>
      <c r="AI18" s="3">
        <v>4035.3</v>
      </c>
      <c r="AJ18" s="3">
        <f t="shared" si="24"/>
        <v>73.35575349936376</v>
      </c>
      <c r="AK18" s="29">
        <v>3531.3</v>
      </c>
      <c r="AL18" s="3">
        <v>2578.5</v>
      </c>
      <c r="AM18" s="3">
        <f t="shared" si="12"/>
        <v>73.01843513720159</v>
      </c>
      <c r="AN18" s="29"/>
      <c r="AO18" s="3"/>
      <c r="AP18" s="3" t="e">
        <f t="shared" si="13"/>
        <v>#DIV/0!</v>
      </c>
      <c r="AQ18" s="31">
        <v>8812.1</v>
      </c>
      <c r="AR18" s="4">
        <v>5293.8</v>
      </c>
      <c r="AS18" s="3">
        <f t="shared" si="14"/>
        <v>60.07421613463306</v>
      </c>
      <c r="AT18" s="51">
        <v>2129.3</v>
      </c>
      <c r="AU18" s="3">
        <v>1274.7</v>
      </c>
      <c r="AV18" s="3">
        <f t="shared" si="15"/>
        <v>59.864744282158455</v>
      </c>
      <c r="AW18" s="49">
        <v>2089.3</v>
      </c>
      <c r="AX18" s="3">
        <v>1244.7</v>
      </c>
      <c r="AY18" s="3">
        <f t="shared" si="16"/>
        <v>59.574977265112715</v>
      </c>
      <c r="AZ18" s="31">
        <v>1360.1</v>
      </c>
      <c r="BA18" s="6">
        <v>1004.1</v>
      </c>
      <c r="BB18" s="14">
        <f t="shared" si="17"/>
        <v>73.82545401073452</v>
      </c>
      <c r="BC18" s="49">
        <v>851.6</v>
      </c>
      <c r="BD18" s="6">
        <v>649.5</v>
      </c>
      <c r="BE18" s="3">
        <f t="shared" si="18"/>
        <v>76.26820103334899</v>
      </c>
      <c r="BF18" s="49">
        <v>2597.9</v>
      </c>
      <c r="BG18" s="4">
        <v>1591.2</v>
      </c>
      <c r="BH18" s="3">
        <f t="shared" si="19"/>
        <v>61.2494707263559</v>
      </c>
      <c r="BI18" s="47">
        <f t="shared" si="20"/>
        <v>-918.2000000000007</v>
      </c>
      <c r="BJ18" s="50">
        <f t="shared" si="21"/>
        <v>549.1999999999998</v>
      </c>
      <c r="BK18" s="3">
        <f t="shared" si="22"/>
        <v>-59.81267697669347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9291.2</v>
      </c>
      <c r="D19" s="46">
        <f t="shared" si="1"/>
        <v>6844.8</v>
      </c>
      <c r="E19" s="3">
        <f t="shared" si="2"/>
        <v>73.66970897193042</v>
      </c>
      <c r="F19" s="29">
        <v>689.6</v>
      </c>
      <c r="G19" s="3">
        <v>548.6</v>
      </c>
      <c r="H19" s="3">
        <f t="shared" si="3"/>
        <v>79.55336426914154</v>
      </c>
      <c r="I19" s="3">
        <f t="shared" si="4"/>
        <v>195.2</v>
      </c>
      <c r="J19" s="29">
        <v>92.5</v>
      </c>
      <c r="K19" s="3">
        <v>46.9</v>
      </c>
      <c r="L19" s="3">
        <f t="shared" si="23"/>
        <v>50.70270270270271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17.3</v>
      </c>
      <c r="R19" s="3">
        <f t="shared" si="6"/>
        <v>50.58479532163742</v>
      </c>
      <c r="S19" s="29">
        <v>127.1</v>
      </c>
      <c r="T19" s="3">
        <v>131</v>
      </c>
      <c r="U19" s="3">
        <f t="shared" si="7"/>
        <v>103.06845003933911</v>
      </c>
      <c r="V19" s="29">
        <v>41.7</v>
      </c>
      <c r="W19" s="14">
        <v>11.5</v>
      </c>
      <c r="X19" s="3">
        <f t="shared" si="8"/>
        <v>27.577937649880095</v>
      </c>
      <c r="Y19" s="29"/>
      <c r="Z19" s="14">
        <v>0</v>
      </c>
      <c r="AA19" s="3" t="e">
        <f t="shared" si="9"/>
        <v>#DIV/0!</v>
      </c>
      <c r="AB19" s="29">
        <v>6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8601.6</v>
      </c>
      <c r="AI19" s="3">
        <v>6296.2</v>
      </c>
      <c r="AJ19" s="3">
        <f t="shared" si="24"/>
        <v>73.19800967261905</v>
      </c>
      <c r="AK19" s="29">
        <v>1695.2</v>
      </c>
      <c r="AL19" s="3">
        <v>1225.2</v>
      </c>
      <c r="AM19" s="3">
        <f t="shared" si="12"/>
        <v>72.27465785747994</v>
      </c>
      <c r="AN19" s="29">
        <v>152.6</v>
      </c>
      <c r="AO19" s="3">
        <v>105.8</v>
      </c>
      <c r="AP19" s="3">
        <f t="shared" si="13"/>
        <v>69.3315858453473</v>
      </c>
      <c r="AQ19" s="31">
        <v>9349.7</v>
      </c>
      <c r="AR19" s="4">
        <v>6604.3</v>
      </c>
      <c r="AS19" s="3">
        <f t="shared" si="14"/>
        <v>70.63649101040674</v>
      </c>
      <c r="AT19" s="51">
        <v>934.6</v>
      </c>
      <c r="AU19" s="3">
        <v>649.9</v>
      </c>
      <c r="AV19" s="3">
        <f t="shared" si="15"/>
        <v>69.53777016905627</v>
      </c>
      <c r="AW19" s="49">
        <v>914.7</v>
      </c>
      <c r="AX19" s="3">
        <v>632.9</v>
      </c>
      <c r="AY19" s="3">
        <f t="shared" si="16"/>
        <v>69.19208483655844</v>
      </c>
      <c r="AZ19" s="31">
        <v>571.5</v>
      </c>
      <c r="BA19" s="6">
        <v>264.8</v>
      </c>
      <c r="BB19" s="14">
        <f t="shared" si="17"/>
        <v>46.334208223972006</v>
      </c>
      <c r="BC19" s="49">
        <v>432</v>
      </c>
      <c r="BD19" s="6">
        <v>390.2</v>
      </c>
      <c r="BE19" s="3">
        <f t="shared" si="18"/>
        <v>90.32407407407406</v>
      </c>
      <c r="BF19" s="49">
        <v>7003.3</v>
      </c>
      <c r="BG19" s="4">
        <v>4934.5</v>
      </c>
      <c r="BH19" s="3">
        <f t="shared" si="19"/>
        <v>70.45964045521397</v>
      </c>
      <c r="BI19" s="47">
        <f t="shared" si="20"/>
        <v>-58.5</v>
      </c>
      <c r="BJ19" s="50">
        <f t="shared" si="21"/>
        <v>240.5</v>
      </c>
      <c r="BK19" s="3">
        <f t="shared" si="22"/>
        <v>-411.1111111111111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7475.3</v>
      </c>
      <c r="D20" s="46">
        <f t="shared" si="1"/>
        <v>5217.3</v>
      </c>
      <c r="E20" s="3">
        <f t="shared" si="2"/>
        <v>69.79385442724707</v>
      </c>
      <c r="F20" s="29">
        <v>739</v>
      </c>
      <c r="G20" s="3">
        <v>591</v>
      </c>
      <c r="H20" s="3">
        <f>G20/F20*100</f>
        <v>79.97293640054127</v>
      </c>
      <c r="I20" s="3">
        <f t="shared" si="4"/>
        <v>171</v>
      </c>
      <c r="J20" s="29">
        <v>75.6</v>
      </c>
      <c r="K20" s="3">
        <v>54.6</v>
      </c>
      <c r="L20" s="3">
        <f t="shared" si="23"/>
        <v>72.22222222222223</v>
      </c>
      <c r="M20" s="29">
        <v>5.7</v>
      </c>
      <c r="N20" s="3">
        <v>8.5</v>
      </c>
      <c r="O20" s="3">
        <f t="shared" si="5"/>
        <v>149.12280701754386</v>
      </c>
      <c r="P20" s="29">
        <v>49.5</v>
      </c>
      <c r="Q20" s="3">
        <v>18.9</v>
      </c>
      <c r="R20" s="3">
        <f t="shared" si="6"/>
        <v>38.18181818181818</v>
      </c>
      <c r="S20" s="29">
        <v>87.4</v>
      </c>
      <c r="T20" s="3">
        <v>89</v>
      </c>
      <c r="U20" s="3">
        <f t="shared" si="7"/>
        <v>101.83066361556064</v>
      </c>
      <c r="V20" s="29">
        <v>15.2</v>
      </c>
      <c r="W20" s="14">
        <v>9.4</v>
      </c>
      <c r="X20" s="3">
        <f t="shared" si="8"/>
        <v>61.8421052631579</v>
      </c>
      <c r="Y20" s="29"/>
      <c r="Z20" s="14">
        <v>0</v>
      </c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6736.3</v>
      </c>
      <c r="AI20" s="3">
        <v>4626.3</v>
      </c>
      <c r="AJ20" s="3">
        <f t="shared" si="24"/>
        <v>68.67716699078129</v>
      </c>
      <c r="AK20" s="29">
        <v>1755.8</v>
      </c>
      <c r="AL20" s="3">
        <v>1274.3</v>
      </c>
      <c r="AM20" s="3">
        <f t="shared" si="12"/>
        <v>72.57660325777422</v>
      </c>
      <c r="AN20" s="29">
        <v>303.5</v>
      </c>
      <c r="AO20" s="3">
        <v>226.7</v>
      </c>
      <c r="AP20" s="3">
        <f t="shared" si="13"/>
        <v>74.69522240527182</v>
      </c>
      <c r="AQ20" s="31">
        <v>7516.7</v>
      </c>
      <c r="AR20" s="4">
        <v>4733.9</v>
      </c>
      <c r="AS20" s="3">
        <f t="shared" si="14"/>
        <v>62.97843468543376</v>
      </c>
      <c r="AT20" s="51">
        <v>919.4</v>
      </c>
      <c r="AU20" s="3">
        <v>684.7</v>
      </c>
      <c r="AV20" s="3">
        <f t="shared" si="15"/>
        <v>74.47248205351316</v>
      </c>
      <c r="AW20" s="49">
        <v>913.3</v>
      </c>
      <c r="AX20" s="3">
        <v>681.6</v>
      </c>
      <c r="AY20" s="3">
        <f t="shared" si="16"/>
        <v>74.63046096572869</v>
      </c>
      <c r="AZ20" s="32">
        <v>519.8</v>
      </c>
      <c r="BA20" s="6">
        <v>217.2</v>
      </c>
      <c r="BB20" s="14">
        <f t="shared" si="17"/>
        <v>41.78530203924586</v>
      </c>
      <c r="BC20" s="49">
        <v>2831.8</v>
      </c>
      <c r="BD20" s="6">
        <v>2201.4</v>
      </c>
      <c r="BE20" s="3">
        <f t="shared" si="18"/>
        <v>77.73854085740518</v>
      </c>
      <c r="BF20" s="49">
        <v>1577.1</v>
      </c>
      <c r="BG20" s="4">
        <v>597.5</v>
      </c>
      <c r="BH20" s="3">
        <f t="shared" si="19"/>
        <v>37.88599327880287</v>
      </c>
      <c r="BI20" s="47">
        <f t="shared" si="20"/>
        <v>-41.399999999999636</v>
      </c>
      <c r="BJ20" s="50">
        <f t="shared" si="21"/>
        <v>483.40000000000055</v>
      </c>
      <c r="BK20" s="3">
        <f t="shared" si="22"/>
        <v>-1167.6328502415574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6295.1</v>
      </c>
      <c r="D21" s="46">
        <f t="shared" si="1"/>
        <v>5718.9</v>
      </c>
      <c r="E21" s="3">
        <f t="shared" si="2"/>
        <v>90.84684913663007</v>
      </c>
      <c r="F21" s="29">
        <v>1665.1</v>
      </c>
      <c r="G21" s="3">
        <v>2178.6</v>
      </c>
      <c r="H21" s="3">
        <f t="shared" si="3"/>
        <v>130.83898864933036</v>
      </c>
      <c r="I21" s="3">
        <f t="shared" si="4"/>
        <v>694.6999999999999</v>
      </c>
      <c r="J21" s="29">
        <v>151.1</v>
      </c>
      <c r="K21" s="3">
        <v>402.2</v>
      </c>
      <c r="L21" s="3">
        <f t="shared" si="23"/>
        <v>266.1813368630047</v>
      </c>
      <c r="M21" s="29">
        <v>2.6</v>
      </c>
      <c r="N21" s="3">
        <v>5.9</v>
      </c>
      <c r="O21" s="3">
        <f t="shared" si="5"/>
        <v>226.9230769230769</v>
      </c>
      <c r="P21" s="29">
        <v>114.7</v>
      </c>
      <c r="Q21" s="3">
        <v>63.7</v>
      </c>
      <c r="R21" s="3">
        <f t="shared" si="6"/>
        <v>55.536181342632965</v>
      </c>
      <c r="S21" s="29">
        <v>350.4</v>
      </c>
      <c r="T21" s="3">
        <v>222.9</v>
      </c>
      <c r="U21" s="3">
        <f t="shared" si="7"/>
        <v>63.61301369863014</v>
      </c>
      <c r="V21" s="29">
        <v>716.3</v>
      </c>
      <c r="W21" s="14">
        <v>745.8</v>
      </c>
      <c r="X21" s="3">
        <f t="shared" si="8"/>
        <v>104.11838615105403</v>
      </c>
      <c r="Y21" s="29"/>
      <c r="Z21" s="14">
        <v>0</v>
      </c>
      <c r="AA21" s="3" t="e">
        <f t="shared" si="9"/>
        <v>#DIV/0!</v>
      </c>
      <c r="AB21" s="29">
        <v>2.6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4630</v>
      </c>
      <c r="AI21" s="3">
        <v>3540.3</v>
      </c>
      <c r="AJ21" s="3">
        <f t="shared" si="24"/>
        <v>76.46436285097192</v>
      </c>
      <c r="AK21" s="29">
        <v>2014</v>
      </c>
      <c r="AL21" s="3">
        <v>1464.2</v>
      </c>
      <c r="AM21" s="3">
        <f t="shared" si="12"/>
        <v>72.70109235352533</v>
      </c>
      <c r="AN21" s="29"/>
      <c r="AO21" s="3"/>
      <c r="AP21" s="3" t="e">
        <f t="shared" si="13"/>
        <v>#DIV/0!</v>
      </c>
      <c r="AQ21" s="31">
        <v>6658.4</v>
      </c>
      <c r="AR21" s="4">
        <v>3301.5</v>
      </c>
      <c r="AS21" s="3">
        <f t="shared" si="14"/>
        <v>49.58398414033402</v>
      </c>
      <c r="AT21" s="51">
        <v>1255.5</v>
      </c>
      <c r="AU21" s="3">
        <v>985.7</v>
      </c>
      <c r="AV21" s="3">
        <f t="shared" si="15"/>
        <v>78.51055356431701</v>
      </c>
      <c r="AW21" s="49">
        <v>1227.8</v>
      </c>
      <c r="AX21" s="3">
        <v>963.9</v>
      </c>
      <c r="AY21" s="3">
        <f t="shared" si="16"/>
        <v>78.50627137970353</v>
      </c>
      <c r="AZ21" s="31">
        <v>872.6</v>
      </c>
      <c r="BA21" s="6">
        <v>591</v>
      </c>
      <c r="BB21" s="14">
        <f t="shared" si="17"/>
        <v>67.72862709145083</v>
      </c>
      <c r="BC21" s="49">
        <v>953.7</v>
      </c>
      <c r="BD21" s="6">
        <v>707.3</v>
      </c>
      <c r="BE21" s="3">
        <f t="shared" si="18"/>
        <v>74.16378316032295</v>
      </c>
      <c r="BF21" s="49">
        <v>1749.1</v>
      </c>
      <c r="BG21" s="4">
        <v>983.2</v>
      </c>
      <c r="BH21" s="3">
        <f t="shared" si="19"/>
        <v>56.21176605111201</v>
      </c>
      <c r="BI21" s="47">
        <f t="shared" si="20"/>
        <v>-363.2999999999993</v>
      </c>
      <c r="BJ21" s="50">
        <f t="shared" si="21"/>
        <v>2417.3999999999996</v>
      </c>
      <c r="BK21" s="3">
        <f t="shared" si="22"/>
        <v>-665.4004954583002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4598</v>
      </c>
      <c r="D22" s="46">
        <f t="shared" si="1"/>
        <v>3380.2</v>
      </c>
      <c r="E22" s="3">
        <f t="shared" si="2"/>
        <v>73.51457155284906</v>
      </c>
      <c r="F22" s="29">
        <v>1379.1</v>
      </c>
      <c r="G22" s="3">
        <v>1152</v>
      </c>
      <c r="H22" s="3">
        <f t="shared" si="3"/>
        <v>83.53273874265827</v>
      </c>
      <c r="I22" s="3">
        <f t="shared" si="4"/>
        <v>701.8</v>
      </c>
      <c r="J22" s="29">
        <v>412.2</v>
      </c>
      <c r="K22" s="3">
        <v>374.8</v>
      </c>
      <c r="L22" s="3">
        <f t="shared" si="23"/>
        <v>90.92673459485687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51</v>
      </c>
      <c r="R22" s="3">
        <f t="shared" si="6"/>
        <v>67.46031746031747</v>
      </c>
      <c r="S22" s="29">
        <v>340.5</v>
      </c>
      <c r="T22" s="3">
        <v>276</v>
      </c>
      <c r="U22" s="3">
        <f t="shared" si="7"/>
        <v>81.05726872246696</v>
      </c>
      <c r="V22" s="29">
        <v>45.9</v>
      </c>
      <c r="W22" s="14">
        <v>50.8</v>
      </c>
      <c r="X22" s="3">
        <f t="shared" si="8"/>
        <v>110.67538126361656</v>
      </c>
      <c r="Y22" s="29"/>
      <c r="Z22" s="14">
        <v>0</v>
      </c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3218.9</v>
      </c>
      <c r="AI22" s="3">
        <v>2228.2</v>
      </c>
      <c r="AJ22" s="3">
        <f t="shared" si="24"/>
        <v>69.22240516946783</v>
      </c>
      <c r="AK22" s="29">
        <v>2368.3</v>
      </c>
      <c r="AL22" s="3">
        <v>1722.6</v>
      </c>
      <c r="AM22" s="3">
        <f t="shared" si="12"/>
        <v>72.73571760334417</v>
      </c>
      <c r="AN22" s="29"/>
      <c r="AO22" s="3"/>
      <c r="AP22" s="3" t="e">
        <f t="shared" si="13"/>
        <v>#DIV/0!</v>
      </c>
      <c r="AQ22" s="31">
        <v>4778.6</v>
      </c>
      <c r="AR22" s="4">
        <v>2945</v>
      </c>
      <c r="AS22" s="3">
        <f t="shared" si="14"/>
        <v>61.628928975013594</v>
      </c>
      <c r="AT22" s="51">
        <v>1054.9</v>
      </c>
      <c r="AU22" s="3">
        <v>753.5</v>
      </c>
      <c r="AV22" s="3">
        <f t="shared" si="15"/>
        <v>71.42857142857142</v>
      </c>
      <c r="AW22" s="49">
        <v>1047.1</v>
      </c>
      <c r="AX22" s="3">
        <v>751.7</v>
      </c>
      <c r="AY22" s="3">
        <f t="shared" si="16"/>
        <v>71.78874988062269</v>
      </c>
      <c r="AZ22" s="31">
        <v>805.6</v>
      </c>
      <c r="BA22" s="6">
        <v>404.1</v>
      </c>
      <c r="BB22" s="14">
        <f t="shared" si="17"/>
        <v>50.16137040714995</v>
      </c>
      <c r="BC22" s="49">
        <v>671.6</v>
      </c>
      <c r="BD22" s="6">
        <v>364.9</v>
      </c>
      <c r="BE22" s="3">
        <f t="shared" si="18"/>
        <v>54.33293627159023</v>
      </c>
      <c r="BF22" s="49">
        <v>2165.1</v>
      </c>
      <c r="BG22" s="4">
        <v>1369.5</v>
      </c>
      <c r="BH22" s="3">
        <f t="shared" si="19"/>
        <v>63.25342940279894</v>
      </c>
      <c r="BI22" s="47">
        <f t="shared" si="20"/>
        <v>-180.60000000000036</v>
      </c>
      <c r="BJ22" s="50">
        <f t="shared" si="21"/>
        <v>435.1999999999998</v>
      </c>
      <c r="BK22" s="3">
        <f t="shared" si="22"/>
        <v>-240.9745293466218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2962.8</v>
      </c>
      <c r="D23" s="46">
        <f t="shared" si="1"/>
        <v>2365.6</v>
      </c>
      <c r="E23" s="3">
        <f t="shared" si="2"/>
        <v>79.84339138652625</v>
      </c>
      <c r="F23" s="29">
        <v>1010</v>
      </c>
      <c r="G23" s="3">
        <v>894.6</v>
      </c>
      <c r="H23" s="3">
        <f t="shared" si="3"/>
        <v>88.57425742574257</v>
      </c>
      <c r="I23" s="3">
        <f t="shared" si="4"/>
        <v>460</v>
      </c>
      <c r="J23" s="29">
        <v>212.8</v>
      </c>
      <c r="K23" s="3">
        <v>125</v>
      </c>
      <c r="L23" s="3">
        <f t="shared" si="23"/>
        <v>58.74060150375939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31.8</v>
      </c>
      <c r="R23" s="3">
        <f t="shared" si="6"/>
        <v>75.53444180522565</v>
      </c>
      <c r="S23" s="29">
        <v>265.1</v>
      </c>
      <c r="T23" s="3">
        <v>250.4</v>
      </c>
      <c r="U23" s="3">
        <f t="shared" si="7"/>
        <v>94.4549226706903</v>
      </c>
      <c r="V23" s="29">
        <v>20.7</v>
      </c>
      <c r="W23" s="14">
        <v>68</v>
      </c>
      <c r="X23" s="3">
        <f t="shared" si="8"/>
        <v>328.5024154589372</v>
      </c>
      <c r="Y23" s="29"/>
      <c r="Z23" s="14">
        <v>0</v>
      </c>
      <c r="AA23" s="3" t="e">
        <f t="shared" si="9"/>
        <v>#DIV/0!</v>
      </c>
      <c r="AB23" s="29">
        <v>2.3</v>
      </c>
      <c r="AC23" s="3">
        <v>0</v>
      </c>
      <c r="AD23" s="3">
        <f t="shared" si="10"/>
        <v>0</v>
      </c>
      <c r="AE23" s="29"/>
      <c r="AF23" s="3"/>
      <c r="AG23" s="3" t="e">
        <f t="shared" si="11"/>
        <v>#DIV/0!</v>
      </c>
      <c r="AH23" s="29">
        <v>1952.8</v>
      </c>
      <c r="AI23" s="3">
        <v>1471</v>
      </c>
      <c r="AJ23" s="3">
        <f t="shared" si="24"/>
        <v>75.32773453502662</v>
      </c>
      <c r="AK23" s="29">
        <v>1466.8</v>
      </c>
      <c r="AL23" s="3">
        <v>1067.8</v>
      </c>
      <c r="AM23" s="3">
        <f t="shared" si="12"/>
        <v>72.7979274611399</v>
      </c>
      <c r="AN23" s="29">
        <v>121.1</v>
      </c>
      <c r="AO23" s="3">
        <v>79.2</v>
      </c>
      <c r="AP23" s="3">
        <f t="shared" si="13"/>
        <v>65.40049545829893</v>
      </c>
      <c r="AQ23" s="31">
        <v>17585.5</v>
      </c>
      <c r="AR23" s="4">
        <v>16627.2</v>
      </c>
      <c r="AS23" s="3">
        <f t="shared" si="14"/>
        <v>94.55062409371358</v>
      </c>
      <c r="AT23" s="51">
        <v>940.5</v>
      </c>
      <c r="AU23" s="3">
        <v>704.5</v>
      </c>
      <c r="AV23" s="3">
        <f t="shared" si="15"/>
        <v>74.90696438064859</v>
      </c>
      <c r="AW23" s="49">
        <v>935.5</v>
      </c>
      <c r="AX23" s="3">
        <v>702.5</v>
      </c>
      <c r="AY23" s="3">
        <f t="shared" si="16"/>
        <v>75.09353287012293</v>
      </c>
      <c r="AZ23" s="31">
        <v>705.2</v>
      </c>
      <c r="BA23" s="6">
        <v>527.3</v>
      </c>
      <c r="BB23" s="14">
        <f t="shared" si="17"/>
        <v>74.77311401020987</v>
      </c>
      <c r="BC23" s="49">
        <v>14778.2</v>
      </c>
      <c r="BD23" s="6">
        <v>14677.3</v>
      </c>
      <c r="BE23" s="3">
        <f t="shared" si="18"/>
        <v>99.31723755261127</v>
      </c>
      <c r="BF23" s="49">
        <v>1084.8</v>
      </c>
      <c r="BG23" s="4">
        <v>681.7</v>
      </c>
      <c r="BH23" s="3">
        <f t="shared" si="19"/>
        <v>62.841076696165196</v>
      </c>
      <c r="BI23" s="47">
        <f t="shared" si="20"/>
        <v>-14622.7</v>
      </c>
      <c r="BJ23" s="50">
        <f t="shared" si="21"/>
        <v>-14261.6</v>
      </c>
      <c r="BK23" s="3">
        <f t="shared" si="22"/>
        <v>97.53055181327662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48683.3</v>
      </c>
      <c r="D24" s="46">
        <f t="shared" si="1"/>
        <v>34422.6</v>
      </c>
      <c r="E24" s="3">
        <f t="shared" si="2"/>
        <v>70.70720349688702</v>
      </c>
      <c r="F24" s="29">
        <v>27249.6</v>
      </c>
      <c r="G24" s="3">
        <v>24456.7</v>
      </c>
      <c r="H24" s="3">
        <f t="shared" si="3"/>
        <v>89.75067523926957</v>
      </c>
      <c r="I24" s="3">
        <f t="shared" si="4"/>
        <v>14985.7</v>
      </c>
      <c r="J24" s="29">
        <v>17507.3</v>
      </c>
      <c r="K24" s="3">
        <v>11715.8</v>
      </c>
      <c r="L24" s="3">
        <f t="shared" si="23"/>
        <v>66.91951357433756</v>
      </c>
      <c r="M24" s="29">
        <v>17.4</v>
      </c>
      <c r="N24" s="3">
        <v>8.7</v>
      </c>
      <c r="O24" s="3">
        <f t="shared" si="5"/>
        <v>50</v>
      </c>
      <c r="P24" s="29">
        <v>697</v>
      </c>
      <c r="Q24" s="3">
        <v>437</v>
      </c>
      <c r="R24" s="3">
        <f t="shared" si="6"/>
        <v>62.69727403156384</v>
      </c>
      <c r="S24" s="29">
        <v>4406.9</v>
      </c>
      <c r="T24" s="3">
        <v>2824.2</v>
      </c>
      <c r="U24" s="3">
        <f t="shared" si="7"/>
        <v>64.08586534752321</v>
      </c>
      <c r="V24" s="29">
        <v>1283.7</v>
      </c>
      <c r="W24" s="14">
        <v>4488.9</v>
      </c>
      <c r="X24" s="3">
        <f t="shared" si="8"/>
        <v>349.6845057256368</v>
      </c>
      <c r="Y24" s="29"/>
      <c r="Z24" s="14">
        <v>5.3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21433.7</v>
      </c>
      <c r="AI24" s="3">
        <v>9965.9</v>
      </c>
      <c r="AJ24" s="3">
        <f t="shared" si="24"/>
        <v>46.49640519369031</v>
      </c>
      <c r="AK24" s="29">
        <v>4323.8</v>
      </c>
      <c r="AL24" s="3">
        <v>3622.4</v>
      </c>
      <c r="AM24" s="3">
        <f t="shared" si="12"/>
        <v>83.77815810166983</v>
      </c>
      <c r="AN24" s="29"/>
      <c r="AO24" s="3"/>
      <c r="AP24" s="3" t="e">
        <f t="shared" si="13"/>
        <v>#DIV/0!</v>
      </c>
      <c r="AQ24" s="31">
        <v>49260</v>
      </c>
      <c r="AR24" s="4">
        <v>30699.8</v>
      </c>
      <c r="AS24" s="3">
        <f t="shared" si="14"/>
        <v>62.32196508323183</v>
      </c>
      <c r="AT24" s="51">
        <v>7310.7</v>
      </c>
      <c r="AU24" s="3">
        <v>6103.6</v>
      </c>
      <c r="AV24" s="3">
        <f t="shared" si="15"/>
        <v>83.48858522439713</v>
      </c>
      <c r="AW24" s="49">
        <v>2745.8</v>
      </c>
      <c r="AX24" s="3">
        <v>2181</v>
      </c>
      <c r="AY24" s="3">
        <f t="shared" si="16"/>
        <v>79.43040279699905</v>
      </c>
      <c r="AZ24" s="31">
        <v>5399</v>
      </c>
      <c r="BA24" s="6">
        <v>2181.1</v>
      </c>
      <c r="BB24" s="14">
        <f t="shared" si="17"/>
        <v>40.398221892943134</v>
      </c>
      <c r="BC24" s="49">
        <v>20165.7</v>
      </c>
      <c r="BD24" s="6">
        <v>14191.2</v>
      </c>
      <c r="BE24" s="3">
        <f t="shared" si="18"/>
        <v>70.37296002618308</v>
      </c>
      <c r="BF24" s="49">
        <v>9259.3</v>
      </c>
      <c r="BG24" s="4">
        <v>8036.8</v>
      </c>
      <c r="BH24" s="3">
        <f t="shared" si="19"/>
        <v>86.7970580929444</v>
      </c>
      <c r="BI24" s="47">
        <f t="shared" si="20"/>
        <v>-576.6999999999971</v>
      </c>
      <c r="BJ24" s="50">
        <f t="shared" si="21"/>
        <v>3722.7999999999993</v>
      </c>
      <c r="BK24" s="3">
        <f t="shared" si="22"/>
        <v>-645.5349401768715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6386.1</v>
      </c>
      <c r="D25" s="46">
        <f t="shared" si="1"/>
        <v>5285</v>
      </c>
      <c r="E25" s="3">
        <f t="shared" si="2"/>
        <v>82.75786473747671</v>
      </c>
      <c r="F25" s="29">
        <v>1188.8</v>
      </c>
      <c r="G25" s="3">
        <v>783.4</v>
      </c>
      <c r="H25" s="3">
        <f t="shared" si="3"/>
        <v>65.89838492597578</v>
      </c>
      <c r="I25" s="3">
        <f t="shared" si="4"/>
        <v>285</v>
      </c>
      <c r="J25" s="29">
        <v>169.4</v>
      </c>
      <c r="K25" s="3">
        <v>83.2</v>
      </c>
      <c r="L25" s="3">
        <f t="shared" si="23"/>
        <v>49.11452184179457</v>
      </c>
      <c r="M25" s="29">
        <v>18.8</v>
      </c>
      <c r="N25" s="3">
        <v>0.5</v>
      </c>
      <c r="O25" s="3">
        <f t="shared" si="5"/>
        <v>2.6595744680851063</v>
      </c>
      <c r="P25" s="29">
        <v>42</v>
      </c>
      <c r="Q25" s="3">
        <v>21.3</v>
      </c>
      <c r="R25" s="3">
        <f t="shared" si="6"/>
        <v>50.71428571428571</v>
      </c>
      <c r="S25" s="29">
        <v>319.2</v>
      </c>
      <c r="T25" s="3">
        <v>180</v>
      </c>
      <c r="U25" s="3">
        <f t="shared" si="7"/>
        <v>56.390977443609025</v>
      </c>
      <c r="V25" s="29">
        <v>169.9</v>
      </c>
      <c r="W25" s="14">
        <v>91.7</v>
      </c>
      <c r="X25" s="3">
        <f t="shared" si="8"/>
        <v>53.97292525014714</v>
      </c>
      <c r="Y25" s="29"/>
      <c r="Z25" s="14">
        <v>66.8</v>
      </c>
      <c r="AA25" s="3" t="e">
        <f t="shared" si="9"/>
        <v>#DIV/0!</v>
      </c>
      <c r="AB25" s="29">
        <v>0.5</v>
      </c>
      <c r="AC25" s="3">
        <v>0</v>
      </c>
      <c r="AD25" s="3">
        <f t="shared" si="10"/>
        <v>0</v>
      </c>
      <c r="AE25" s="29"/>
      <c r="AF25" s="3"/>
      <c r="AG25" s="3" t="e">
        <f t="shared" si="11"/>
        <v>#DIV/0!</v>
      </c>
      <c r="AH25" s="29">
        <v>5197.3</v>
      </c>
      <c r="AI25" s="3">
        <v>4501.6</v>
      </c>
      <c r="AJ25" s="3">
        <f t="shared" si="24"/>
        <v>86.61420352875531</v>
      </c>
      <c r="AK25" s="29">
        <v>1727</v>
      </c>
      <c r="AL25" s="3">
        <v>1253.4</v>
      </c>
      <c r="AM25" s="3">
        <f t="shared" si="12"/>
        <v>72.57672264041692</v>
      </c>
      <c r="AN25" s="29">
        <v>700.3</v>
      </c>
      <c r="AO25" s="3">
        <v>543.3</v>
      </c>
      <c r="AP25" s="3">
        <f t="shared" si="13"/>
        <v>77.58103669855775</v>
      </c>
      <c r="AQ25" s="31">
        <v>6929.8</v>
      </c>
      <c r="AR25" s="4">
        <v>5507.5</v>
      </c>
      <c r="AS25" s="3">
        <f t="shared" si="14"/>
        <v>79.4755981413605</v>
      </c>
      <c r="AT25" s="51">
        <v>920.3</v>
      </c>
      <c r="AU25" s="3">
        <v>678.8</v>
      </c>
      <c r="AV25" s="3">
        <f t="shared" si="15"/>
        <v>73.75855699228512</v>
      </c>
      <c r="AW25" s="49">
        <v>913.9</v>
      </c>
      <c r="AX25" s="3">
        <v>677.4</v>
      </c>
      <c r="AY25" s="3">
        <f t="shared" si="16"/>
        <v>74.12189517452676</v>
      </c>
      <c r="AZ25" s="31">
        <v>1069.3</v>
      </c>
      <c r="BA25" s="6">
        <v>489.4</v>
      </c>
      <c r="BB25" s="14">
        <f t="shared" si="17"/>
        <v>45.76825960909006</v>
      </c>
      <c r="BC25" s="49">
        <v>580.9</v>
      </c>
      <c r="BD25" s="6">
        <v>373.5</v>
      </c>
      <c r="BE25" s="3">
        <f t="shared" si="18"/>
        <v>64.29678085729041</v>
      </c>
      <c r="BF25" s="49">
        <v>2862.5</v>
      </c>
      <c r="BG25" s="4">
        <v>2496.6</v>
      </c>
      <c r="BH25" s="3">
        <f t="shared" si="19"/>
        <v>87.21746724890829</v>
      </c>
      <c r="BI25" s="47">
        <f t="shared" si="20"/>
        <v>-543.6999999999998</v>
      </c>
      <c r="BJ25" s="50">
        <f t="shared" si="21"/>
        <v>-222.5</v>
      </c>
      <c r="BK25" s="3">
        <f t="shared" si="22"/>
        <v>40.923303292256776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7868.6</v>
      </c>
      <c r="D26" s="46">
        <f t="shared" si="1"/>
        <v>6074.8</v>
      </c>
      <c r="E26" s="3">
        <f t="shared" si="2"/>
        <v>77.20306026485017</v>
      </c>
      <c r="F26" s="29">
        <v>2568.8</v>
      </c>
      <c r="G26" s="3">
        <v>2333.5</v>
      </c>
      <c r="H26" s="3">
        <f t="shared" si="3"/>
        <v>90.84008097165992</v>
      </c>
      <c r="I26" s="3">
        <f t="shared" si="4"/>
        <v>1471.7</v>
      </c>
      <c r="J26" s="29">
        <v>1764</v>
      </c>
      <c r="K26" s="3">
        <v>1231.3</v>
      </c>
      <c r="L26" s="3">
        <f t="shared" si="23"/>
        <v>69.8015873015873</v>
      </c>
      <c r="M26" s="29">
        <v>26.2</v>
      </c>
      <c r="N26" s="3">
        <v>8.2</v>
      </c>
      <c r="O26" s="3">
        <f t="shared" si="5"/>
        <v>31.29770992366412</v>
      </c>
      <c r="P26" s="29">
        <v>73.1</v>
      </c>
      <c r="Q26" s="3">
        <v>66.2</v>
      </c>
      <c r="R26" s="3">
        <f t="shared" si="6"/>
        <v>90.5608755129959</v>
      </c>
      <c r="S26" s="29">
        <v>128.8</v>
      </c>
      <c r="T26" s="3">
        <v>166</v>
      </c>
      <c r="U26" s="3">
        <f t="shared" si="7"/>
        <v>128.88198757763973</v>
      </c>
      <c r="V26" s="29">
        <v>90</v>
      </c>
      <c r="W26" s="14">
        <v>126.5</v>
      </c>
      <c r="X26" s="3">
        <f t="shared" si="8"/>
        <v>140.55555555555554</v>
      </c>
      <c r="Y26" s="29"/>
      <c r="Z26" s="14">
        <v>22.7</v>
      </c>
      <c r="AA26" s="3" t="e">
        <f t="shared" si="9"/>
        <v>#DIV/0!</v>
      </c>
      <c r="AB26" s="29">
        <v>13.9</v>
      </c>
      <c r="AC26" s="3">
        <v>0</v>
      </c>
      <c r="AD26" s="3">
        <f t="shared" si="10"/>
        <v>0</v>
      </c>
      <c r="AE26" s="29"/>
      <c r="AF26" s="3"/>
      <c r="AG26" s="3" t="e">
        <f t="shared" si="11"/>
        <v>#DIV/0!</v>
      </c>
      <c r="AH26" s="29">
        <v>5299.8</v>
      </c>
      <c r="AI26" s="3">
        <v>3741.3</v>
      </c>
      <c r="AJ26" s="3">
        <f t="shared" si="24"/>
        <v>70.59322993320502</v>
      </c>
      <c r="AK26" s="29">
        <v>2342.8</v>
      </c>
      <c r="AL26" s="3">
        <v>1704.6</v>
      </c>
      <c r="AM26" s="3">
        <f t="shared" si="12"/>
        <v>72.75909168516304</v>
      </c>
      <c r="AN26" s="29"/>
      <c r="AO26" s="3"/>
      <c r="AP26" s="3" t="e">
        <f t="shared" si="13"/>
        <v>#DIV/0!</v>
      </c>
      <c r="AQ26" s="31">
        <v>8114.3</v>
      </c>
      <c r="AR26" s="4">
        <v>5152.1</v>
      </c>
      <c r="AS26" s="3">
        <f t="shared" si="14"/>
        <v>63.49407835549585</v>
      </c>
      <c r="AT26" s="51">
        <v>1087.3</v>
      </c>
      <c r="AU26" s="3">
        <v>765.1</v>
      </c>
      <c r="AV26" s="3">
        <f t="shared" si="15"/>
        <v>70.36696403936357</v>
      </c>
      <c r="AW26" s="49">
        <v>1075.9</v>
      </c>
      <c r="AX26" s="3">
        <v>761.8</v>
      </c>
      <c r="AY26" s="3">
        <f t="shared" si="16"/>
        <v>70.80583697369643</v>
      </c>
      <c r="AZ26" s="31">
        <v>871</v>
      </c>
      <c r="BA26" s="6">
        <v>107</v>
      </c>
      <c r="BB26" s="14">
        <f t="shared" si="17"/>
        <v>12.284730195177957</v>
      </c>
      <c r="BC26" s="49">
        <v>2831.1</v>
      </c>
      <c r="BD26" s="6">
        <v>2106.1</v>
      </c>
      <c r="BE26" s="3">
        <f t="shared" si="18"/>
        <v>74.3915792448165</v>
      </c>
      <c r="BF26" s="49">
        <v>2205</v>
      </c>
      <c r="BG26" s="4">
        <v>1584.4</v>
      </c>
      <c r="BH26" s="3">
        <f t="shared" si="19"/>
        <v>71.85487528344672</v>
      </c>
      <c r="BI26" s="47">
        <f t="shared" si="20"/>
        <v>-245.69999999999982</v>
      </c>
      <c r="BJ26" s="50">
        <f t="shared" si="21"/>
        <v>922.6999999999998</v>
      </c>
      <c r="BK26" s="3">
        <f t="shared" si="22"/>
        <v>-375.5392755392757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140325.00000000003</v>
      </c>
      <c r="D27" s="46">
        <f>SUM(D10:D26)</f>
        <v>103948.1</v>
      </c>
      <c r="E27" s="52">
        <f t="shared" si="2"/>
        <v>74.07667913771601</v>
      </c>
      <c r="F27" s="53">
        <f>SUM(F10:F26)</f>
        <v>51612.4</v>
      </c>
      <c r="G27" s="54">
        <f>SUM(G10:G26)</f>
        <v>44500.1</v>
      </c>
      <c r="H27" s="52">
        <f>G27/F27*100</f>
        <v>86.21978439289782</v>
      </c>
      <c r="I27" s="3">
        <f t="shared" si="4"/>
        <v>25907.7</v>
      </c>
      <c r="J27" s="53">
        <f>SUM(J10:J26)</f>
        <v>25743.300000000003</v>
      </c>
      <c r="K27" s="54">
        <f>SUM(K10:K26)</f>
        <v>17737.6</v>
      </c>
      <c r="L27" s="52">
        <f>K27/J27*100</f>
        <v>68.90181134508784</v>
      </c>
      <c r="M27" s="53">
        <f>SUM(M10:M26)</f>
        <v>411.6</v>
      </c>
      <c r="N27" s="54">
        <f>SUM(N10:N26)</f>
        <v>335.2</v>
      </c>
      <c r="O27" s="52">
        <f>N27/M27*100</f>
        <v>81.4382896015549</v>
      </c>
      <c r="P27" s="53">
        <f>SUM(P10:P26)</f>
        <v>1801.1</v>
      </c>
      <c r="Q27" s="54">
        <f>SUM(Q10:Q26)</f>
        <v>1097.9</v>
      </c>
      <c r="R27" s="52">
        <f>Q27/P27*100</f>
        <v>60.95719282660597</v>
      </c>
      <c r="S27" s="53">
        <f>SUM(S10:S26)</f>
        <v>9301.2</v>
      </c>
      <c r="T27" s="54">
        <f>SUM(T10:T26)</f>
        <v>6737</v>
      </c>
      <c r="U27" s="52">
        <f>T27/S27*100</f>
        <v>72.4315142132198</v>
      </c>
      <c r="V27" s="29">
        <f>SUM(V10:V26)</f>
        <v>2776.4</v>
      </c>
      <c r="W27" s="55">
        <f>SUM(W10:W26)</f>
        <v>5862.799999999999</v>
      </c>
      <c r="X27" s="3">
        <f>W27/V27*100</f>
        <v>211.165538106901</v>
      </c>
      <c r="Y27" s="29">
        <f>SUM(Y10:Y26)</f>
        <v>0</v>
      </c>
      <c r="Z27" s="55">
        <f>SUM(Z10:Z26)</f>
        <v>296.2</v>
      </c>
      <c r="AA27" s="3" t="e">
        <f>Z27/Y27*100</f>
        <v>#DIV/0!</v>
      </c>
      <c r="AB27" s="29">
        <f>SUM(AB10:AB26)</f>
        <v>240</v>
      </c>
      <c r="AC27" s="55">
        <f>SUM(AC10:AC26)</f>
        <v>83.8</v>
      </c>
      <c r="AD27" s="3">
        <f>AC27/AB27*100</f>
        <v>34.91666666666667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88712.6</v>
      </c>
      <c r="AI27" s="29">
        <f>SUM(AI10:AI26)</f>
        <v>59448</v>
      </c>
      <c r="AJ27" s="3">
        <f>AI27/AH27*100</f>
        <v>67.01190135335905</v>
      </c>
      <c r="AK27" s="29">
        <f>SUM(AK10:AK26)</f>
        <v>35409.9</v>
      </c>
      <c r="AL27" s="3">
        <f>SUM(AL10:AL26)</f>
        <v>26218.399999999998</v>
      </c>
      <c r="AM27" s="3">
        <f>AL27/AK27*100</f>
        <v>74.04257001573006</v>
      </c>
      <c r="AN27" s="29">
        <f>SUM(AN10:AN26)</f>
        <v>1694.1999999999998</v>
      </c>
      <c r="AO27" s="3">
        <f>SUM(AO10:AO26)</f>
        <v>1270.6</v>
      </c>
      <c r="AP27" s="3">
        <f>AO27/AN27*100</f>
        <v>74.99704875457444</v>
      </c>
      <c r="AQ27" s="29">
        <f>SUM(AQ10:AQ26)</f>
        <v>158730.99999999997</v>
      </c>
      <c r="AR27" s="3">
        <f>SUM(AR10:AR26)</f>
        <v>103626.50000000001</v>
      </c>
      <c r="AS27" s="3">
        <f>AR27/AQ27*100</f>
        <v>65.28434899295036</v>
      </c>
      <c r="AT27" s="29">
        <f>SUM(AT10:AT26)</f>
        <v>24034.199999999997</v>
      </c>
      <c r="AU27" s="3">
        <f>SUM(AU10:AU26)</f>
        <v>18280.1</v>
      </c>
      <c r="AV27" s="3">
        <f>AU27/AT27*100</f>
        <v>76.05869968628039</v>
      </c>
      <c r="AW27" s="29">
        <f>SUM(AW10:AW26)</f>
        <v>19279.300000000003</v>
      </c>
      <c r="AX27" s="3">
        <f>SUM(AX10:AX26)</f>
        <v>14247.499999999998</v>
      </c>
      <c r="AY27" s="3">
        <f>AX27/AW27*100</f>
        <v>73.90050468637345</v>
      </c>
      <c r="AZ27" s="29">
        <f>SUM(AZ10:AZ26)</f>
        <v>18713.8</v>
      </c>
      <c r="BA27" s="14">
        <f>SUM(BA10:BA26)</f>
        <v>7379</v>
      </c>
      <c r="BB27" s="14">
        <f>BA27/AZ27*100</f>
        <v>39.43079438702989</v>
      </c>
      <c r="BC27" s="29">
        <f>SUM(BC10:BC26)</f>
        <v>50545</v>
      </c>
      <c r="BD27" s="14">
        <f>SUM(BD10:BD26)</f>
        <v>39294.299999999996</v>
      </c>
      <c r="BE27" s="3">
        <f>BD27/BC27*100</f>
        <v>77.7412206944307</v>
      </c>
      <c r="BF27" s="29">
        <f>SUM(BF10:BF26)</f>
        <v>44611.799999999996</v>
      </c>
      <c r="BG27" s="3">
        <f>SUM(BG10:BG26)</f>
        <v>31178.7</v>
      </c>
      <c r="BH27" s="3">
        <f>BG27/BF27*100</f>
        <v>69.8889083157371</v>
      </c>
      <c r="BI27" s="31">
        <f>SUM(BI10:BI26)</f>
        <v>-18406</v>
      </c>
      <c r="BJ27" s="56">
        <f>SUM(BJ10:BJ26)</f>
        <v>321.59999999999945</v>
      </c>
      <c r="BK27" s="3">
        <f t="shared" si="22"/>
        <v>-1.7472563294577823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2014-09-02T10:08:12Z</cp:lastPrinted>
  <dcterms:created xsi:type="dcterms:W3CDTF">2007-01-16T05:35:41Z</dcterms:created>
  <dcterms:modified xsi:type="dcterms:W3CDTF">2014-10-03T11:42:30Z</dcterms:modified>
  <cp:category/>
  <cp:version/>
  <cp:contentType/>
  <cp:contentStatus/>
</cp:coreProperties>
</file>