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<sst xmlns="http://schemas.openxmlformats.org/spreadsheetml/2006/main" count="107" uniqueCount="46">
  <si>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</si>
  <si>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</si>
  <si>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</si>
  <si>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</si>
  <si>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</si>
  <si>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</si>
  <si>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</si>
  <si>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</si>
  <si>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</si>
  <si>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</si>
  <si>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</si>
  <si>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</si>
  <si>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</si>
  <si>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</si>
  <si>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</si>
  <si>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</si>
  <si>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</si>
  <si>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</si>
  <si>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</si>
  <si>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</si>
  <si>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</si>
  <si>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</si>
  <si>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</si>
  <si>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</si>
  <si>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</si>
  <si>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</si>
  <si>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</si>
  <si>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</si>
  <si>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</si>
  <si>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</si>
  <si>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</si>
  <si>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</si>
  <si>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</si>
  <si>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</si>
  <si>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</si>
  <si>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</si>
  <si>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</si>
  <si>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</si>
  <si>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</si>
  <si>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</si>
  <si>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</si>
  <si>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</si>
  <si>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</si>
  <si>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</si>
  <si>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</si>
  <si>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сентября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</si>
</sst>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AH1" activePane="topRight" state="split"/>
      <selection pane="topLeft" activeCell="A27" sqref="A27:B27"/>
      <selection pane="topRight" activeCell="AO26" sqref="AO26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5171.3</v>
      </c>
      <c r="D10" s="46">
        <f>G10+AI10</f>
        <v>3232</v>
      </c>
      <c r="E10" s="3">
        <f>D10/C10*100</f>
        <v>62.498791406416174</v>
      </c>
      <c r="F10" s="29">
        <v>957.8</v>
      </c>
      <c r="G10" s="3">
        <v>560.7</v>
      </c>
      <c r="H10" s="3">
        <f>G10/F10*100</f>
        <v>58.540405095009405</v>
      </c>
      <c r="I10" s="3">
        <f>K10+N10+Q10+T10</f>
        <v>326.79999999999995</v>
      </c>
      <c r="J10" s="29">
        <v>158</v>
      </c>
      <c r="K10" s="3">
        <v>126.7</v>
      </c>
      <c r="L10" s="3">
        <f>K10/J10*100</f>
        <v>80.18987341772153</v>
      </c>
      <c r="M10" s="29">
        <v>3.2</v>
      </c>
      <c r="N10" s="3">
        <v>0</v>
      </c>
      <c r="O10" s="3">
        <f>N10/M10*100</f>
        <v>0</v>
      </c>
      <c r="P10" s="29">
        <v>55.2</v>
      </c>
      <c r="Q10" s="3">
        <v>25.5</v>
      </c>
      <c r="R10" s="3">
        <f>Q10/P10*100</f>
        <v>46.19565217391305</v>
      </c>
      <c r="S10" s="29">
        <v>332.1</v>
      </c>
      <c r="T10" s="3">
        <v>174.6</v>
      </c>
      <c r="U10" s="3">
        <f>T10/S10*100</f>
        <v>52.574525745257446</v>
      </c>
      <c r="V10" s="29">
        <v>84.6</v>
      </c>
      <c r="W10" s="14">
        <v>28.4</v>
      </c>
      <c r="X10" s="3">
        <f>W10/V10*100</f>
        <v>33.56973995271868</v>
      </c>
      <c r="Y10" s="29"/>
      <c r="Z10" s="14">
        <v>0</v>
      </c>
      <c r="AA10" s="3" t="e">
        <f>Z10/Y10*100</f>
        <v>#DIV/0!</v>
      </c>
      <c r="AB10" s="29">
        <v>8.3</v>
      </c>
      <c r="AC10" s="3">
        <v>10.1</v>
      </c>
      <c r="AD10" s="3">
        <f>AC10/AB10*100</f>
        <v>121.68674698795179</v>
      </c>
      <c r="AE10" s="29"/>
      <c r="AF10" s="3"/>
      <c r="AG10" s="3" t="e">
        <f>AF10/AE10*100</f>
        <v>#DIV/0!</v>
      </c>
      <c r="AH10" s="29">
        <v>4213.5</v>
      </c>
      <c r="AI10" s="3">
        <v>2671.3</v>
      </c>
      <c r="AJ10" s="3">
        <f>AI10/AH10*100</f>
        <v>63.39859973893438</v>
      </c>
      <c r="AK10" s="29">
        <v>2533.3</v>
      </c>
      <c r="AL10" s="3">
        <v>1690.8</v>
      </c>
      <c r="AM10" s="3">
        <f>AL10/AK10*100</f>
        <v>66.74298346030868</v>
      </c>
      <c r="AN10" s="29"/>
      <c r="AO10" s="3"/>
      <c r="AP10" s="3" t="e">
        <f>AO10/AN10*100</f>
        <v>#DIV/0!</v>
      </c>
      <c r="AQ10" s="47">
        <v>5218.6</v>
      </c>
      <c r="AR10" s="4">
        <v>3002.2</v>
      </c>
      <c r="AS10" s="3">
        <f>AR10/AQ10*100</f>
        <v>57.52883915226305</v>
      </c>
      <c r="AT10" s="48">
        <v>933.1</v>
      </c>
      <c r="AU10" s="3">
        <v>715.4</v>
      </c>
      <c r="AV10" s="3">
        <f>AU10/AT10*100</f>
        <v>76.66916729182294</v>
      </c>
      <c r="AW10" s="49">
        <v>925.4</v>
      </c>
      <c r="AX10" s="3">
        <v>712.7</v>
      </c>
      <c r="AY10" s="3">
        <f>AX10/AW10*100</f>
        <v>77.01534471579859</v>
      </c>
      <c r="AZ10" s="32">
        <v>675.2</v>
      </c>
      <c r="BA10" s="6">
        <v>197.6</v>
      </c>
      <c r="BB10" s="14">
        <f>BA10/AZ10*100</f>
        <v>29.265402843601894</v>
      </c>
      <c r="BC10" s="49">
        <v>610.5</v>
      </c>
      <c r="BD10" s="6">
        <v>443.8</v>
      </c>
      <c r="BE10" s="3">
        <f>BD10/BC10*100</f>
        <v>72.6945126945127</v>
      </c>
      <c r="BF10" s="49">
        <v>1599.1</v>
      </c>
      <c r="BG10" s="4">
        <v>843</v>
      </c>
      <c r="BH10" s="3">
        <f>BG10/BF10*100</f>
        <v>52.71715339878682</v>
      </c>
      <c r="BI10" s="47">
        <f>C10-AQ10</f>
        <v>-47.30000000000018</v>
      </c>
      <c r="BJ10" s="50">
        <f>D10-AR10</f>
        <v>229.80000000000018</v>
      </c>
      <c r="BK10" s="3">
        <f>BJ10/BI10*100</f>
        <v>-485.8350951374193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4726.3</v>
      </c>
      <c r="D11" s="46">
        <f aca="true" t="shared" si="1" ref="D11:D26">G11+AI11</f>
        <v>2669.7</v>
      </c>
      <c r="E11" s="3">
        <f aca="true" t="shared" si="2" ref="E11:E27">D11/C11*100</f>
        <v>56.48604616719209</v>
      </c>
      <c r="F11" s="29">
        <v>1306.8</v>
      </c>
      <c r="G11" s="3">
        <v>932.5</v>
      </c>
      <c r="H11" s="3">
        <f aca="true" t="shared" si="3" ref="H11:H26">G11/F11*100</f>
        <v>71.35751453933273</v>
      </c>
      <c r="I11" s="3">
        <f aca="true" t="shared" si="4" ref="I11:I27">K11+N11+Q11+T11</f>
        <v>264.79999999999995</v>
      </c>
      <c r="J11" s="29">
        <v>157.7</v>
      </c>
      <c r="K11" s="3">
        <v>80</v>
      </c>
      <c r="L11" s="3">
        <f>K11/J11*100</f>
        <v>50.729232720355114</v>
      </c>
      <c r="M11" s="29">
        <v>34.9</v>
      </c>
      <c r="N11" s="3">
        <v>0</v>
      </c>
      <c r="O11" s="3">
        <f aca="true" t="shared" si="5" ref="O11:O26">N11/M11*100</f>
        <v>0</v>
      </c>
      <c r="P11" s="29">
        <v>130.3</v>
      </c>
      <c r="Q11" s="3">
        <v>57.2</v>
      </c>
      <c r="R11" s="3">
        <f aca="true" t="shared" si="6" ref="R11:R26">Q11/P11*100</f>
        <v>43.898695318495776</v>
      </c>
      <c r="S11" s="29">
        <v>212.4</v>
      </c>
      <c r="T11" s="3">
        <v>127.6</v>
      </c>
      <c r="U11" s="3">
        <f aca="true" t="shared" si="7" ref="U11:U26">T11/S11*100</f>
        <v>60.07532956685498</v>
      </c>
      <c r="V11" s="29">
        <v>17.5</v>
      </c>
      <c r="W11" s="14">
        <v>20.7</v>
      </c>
      <c r="X11" s="3">
        <f aca="true" t="shared" si="8" ref="X11:X26">W11/V11*100</f>
        <v>118.28571428571428</v>
      </c>
      <c r="Y11" s="29"/>
      <c r="Z11" s="14">
        <v>0</v>
      </c>
      <c r="AA11" s="3" t="e">
        <f aca="true" t="shared" si="9" ref="AA11:AA26">Z11/Y11*100</f>
        <v>#DIV/0!</v>
      </c>
      <c r="AB11" s="29">
        <v>0.5</v>
      </c>
      <c r="AC11" s="3">
        <v>0</v>
      </c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3419.5</v>
      </c>
      <c r="AI11" s="3">
        <v>1737.2</v>
      </c>
      <c r="AJ11" s="3">
        <f>AI11/AH11*100</f>
        <v>50.802748939903495</v>
      </c>
      <c r="AK11" s="29">
        <v>2237.4</v>
      </c>
      <c r="AL11" s="3">
        <v>1494.2</v>
      </c>
      <c r="AM11" s="3">
        <f aca="true" t="shared" si="12" ref="AM11:AM26">AL11/AK11*100</f>
        <v>66.78287297756324</v>
      </c>
      <c r="AN11" s="29"/>
      <c r="AO11" s="3"/>
      <c r="AP11" s="3" t="e">
        <f aca="true" t="shared" si="13" ref="AP11:AP26">AO11/AN11*100</f>
        <v>#DIV/0!</v>
      </c>
      <c r="AQ11" s="47">
        <v>4830.8</v>
      </c>
      <c r="AR11" s="4">
        <v>1734.6</v>
      </c>
      <c r="AS11" s="3">
        <f aca="true" t="shared" si="14" ref="AS11:AS26">AR11/AQ11*100</f>
        <v>35.90709613314564</v>
      </c>
      <c r="AT11" s="51">
        <v>937.3</v>
      </c>
      <c r="AU11" s="3">
        <v>656.2</v>
      </c>
      <c r="AV11" s="3">
        <f aca="true" t="shared" si="15" ref="AV11:AV26">AU11/AT11*100</f>
        <v>70.009602048437</v>
      </c>
      <c r="AW11" s="49">
        <v>930.7</v>
      </c>
      <c r="AX11" s="3">
        <v>653.7</v>
      </c>
      <c r="AY11" s="3">
        <f aca="true" t="shared" si="16" ref="AY11:AY26">AX11/AW11*100</f>
        <v>70.23745567852154</v>
      </c>
      <c r="AZ11" s="31">
        <v>816.5</v>
      </c>
      <c r="BA11" s="6">
        <v>120.6</v>
      </c>
      <c r="BB11" s="14">
        <f aca="true" t="shared" si="17" ref="BB11:BB26">BA11/AZ11*100</f>
        <v>14.770361298224127</v>
      </c>
      <c r="BC11" s="49">
        <v>782.4</v>
      </c>
      <c r="BD11" s="6">
        <v>373</v>
      </c>
      <c r="BE11" s="3">
        <f aca="true" t="shared" si="18" ref="BE11:BE26">BD11/BC11*100</f>
        <v>47.673824130879346</v>
      </c>
      <c r="BF11" s="49">
        <v>1642.2</v>
      </c>
      <c r="BG11" s="4">
        <v>548.1</v>
      </c>
      <c r="BH11" s="3">
        <f aca="true" t="shared" si="19" ref="BH11:BH26">BG11/BF11*100</f>
        <v>33.37595907928389</v>
      </c>
      <c r="BI11" s="47">
        <f aca="true" t="shared" si="20" ref="BI11:BI26">C11-AQ11</f>
        <v>-104.5</v>
      </c>
      <c r="BJ11" s="50">
        <f aca="true" t="shared" si="21" ref="BJ11:BJ26">D11-AR11</f>
        <v>935.0999999999999</v>
      </c>
      <c r="BK11" s="3">
        <f aca="true" t="shared" si="22" ref="BK11:BK27">BJ11/BI11*100</f>
        <v>-894.8325358851674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7877.6</v>
      </c>
      <c r="D12" s="46">
        <f t="shared" si="1"/>
        <v>3379.8</v>
      </c>
      <c r="E12" s="3">
        <f t="shared" si="2"/>
        <v>42.90393013100437</v>
      </c>
      <c r="F12" s="29">
        <v>1597.9</v>
      </c>
      <c r="G12" s="3">
        <v>864</v>
      </c>
      <c r="H12" s="3">
        <f t="shared" si="3"/>
        <v>54.07096814569121</v>
      </c>
      <c r="I12" s="3">
        <f t="shared" si="4"/>
        <v>470.59999999999997</v>
      </c>
      <c r="J12" s="29">
        <v>403.9</v>
      </c>
      <c r="K12" s="3">
        <v>247.7</v>
      </c>
      <c r="L12" s="3">
        <f aca="true" t="shared" si="23" ref="L12:L26">K12/J12*100</f>
        <v>61.327061153750925</v>
      </c>
      <c r="M12" s="29">
        <v>13.8</v>
      </c>
      <c r="N12" s="3">
        <v>1.8</v>
      </c>
      <c r="O12" s="3">
        <f t="shared" si="5"/>
        <v>13.043478260869565</v>
      </c>
      <c r="P12" s="29">
        <v>135.5</v>
      </c>
      <c r="Q12" s="3">
        <v>48.4</v>
      </c>
      <c r="R12" s="3">
        <f t="shared" si="6"/>
        <v>35.71955719557195</v>
      </c>
      <c r="S12" s="30">
        <v>446.2</v>
      </c>
      <c r="T12" s="3">
        <v>172.7</v>
      </c>
      <c r="U12" s="3">
        <f t="shared" si="7"/>
        <v>38.70461676378306</v>
      </c>
      <c r="V12" s="29">
        <v>54.2</v>
      </c>
      <c r="W12" s="14">
        <v>33.9</v>
      </c>
      <c r="X12" s="3">
        <f t="shared" si="8"/>
        <v>62.54612546125461</v>
      </c>
      <c r="Y12" s="29"/>
      <c r="Z12" s="14">
        <v>0</v>
      </c>
      <c r="AA12" s="3" t="e">
        <f t="shared" si="9"/>
        <v>#DIV/0!</v>
      </c>
      <c r="AB12" s="29">
        <v>33.8</v>
      </c>
      <c r="AC12" s="3">
        <v>0</v>
      </c>
      <c r="AD12" s="3">
        <f t="shared" si="10"/>
        <v>0</v>
      </c>
      <c r="AE12" s="29"/>
      <c r="AF12" s="3"/>
      <c r="AG12" s="3" t="e">
        <f t="shared" si="11"/>
        <v>#DIV/0!</v>
      </c>
      <c r="AH12" s="29">
        <v>6279.7</v>
      </c>
      <c r="AI12" s="3">
        <v>2515.8</v>
      </c>
      <c r="AJ12" s="3">
        <f>AI12/AH12*100</f>
        <v>40.06242336417345</v>
      </c>
      <c r="AK12" s="29">
        <v>2245.4</v>
      </c>
      <c r="AL12" s="3">
        <v>1511.3</v>
      </c>
      <c r="AM12" s="3">
        <f t="shared" si="12"/>
        <v>67.30649327514028</v>
      </c>
      <c r="AN12" s="29"/>
      <c r="AO12" s="3"/>
      <c r="AP12" s="3" t="e">
        <f t="shared" si="13"/>
        <v>#DIV/0!</v>
      </c>
      <c r="AQ12" s="31">
        <v>7965.9</v>
      </c>
      <c r="AR12" s="4">
        <v>2822</v>
      </c>
      <c r="AS12" s="3">
        <f t="shared" si="14"/>
        <v>35.42600333923349</v>
      </c>
      <c r="AT12" s="51">
        <v>929.3</v>
      </c>
      <c r="AU12" s="3">
        <v>678.2</v>
      </c>
      <c r="AV12" s="3">
        <f t="shared" si="15"/>
        <v>72.97966211126655</v>
      </c>
      <c r="AW12" s="49">
        <v>916.5</v>
      </c>
      <c r="AX12" s="3">
        <v>671.3</v>
      </c>
      <c r="AY12" s="3">
        <f t="shared" si="16"/>
        <v>73.24604473540643</v>
      </c>
      <c r="AZ12" s="31">
        <v>562.6</v>
      </c>
      <c r="BA12" s="6">
        <v>176.4</v>
      </c>
      <c r="BB12" s="14">
        <f t="shared" si="17"/>
        <v>31.354425879843582</v>
      </c>
      <c r="BC12" s="49">
        <v>1152.4</v>
      </c>
      <c r="BD12" s="6">
        <v>333.8</v>
      </c>
      <c r="BE12" s="3">
        <f t="shared" si="18"/>
        <v>28.965636931620963</v>
      </c>
      <c r="BF12" s="49">
        <v>4253.7</v>
      </c>
      <c r="BG12" s="4">
        <v>1576.5</v>
      </c>
      <c r="BH12" s="3">
        <f t="shared" si="19"/>
        <v>37.06185203469921</v>
      </c>
      <c r="BI12" s="47">
        <f t="shared" si="20"/>
        <v>-88.29999999999927</v>
      </c>
      <c r="BJ12" s="50">
        <f t="shared" si="21"/>
        <v>557.8000000000002</v>
      </c>
      <c r="BK12" s="3">
        <f t="shared" si="22"/>
        <v>-631.7100792752036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4027.3</v>
      </c>
      <c r="D13" s="46">
        <f t="shared" si="1"/>
        <v>2710.1</v>
      </c>
      <c r="E13" s="3">
        <f t="shared" si="2"/>
        <v>67.29322374792044</v>
      </c>
      <c r="F13" s="29">
        <v>1875.8</v>
      </c>
      <c r="G13" s="3">
        <v>1389.8</v>
      </c>
      <c r="H13" s="3">
        <f t="shared" si="3"/>
        <v>74.09105448342041</v>
      </c>
      <c r="I13" s="3">
        <f t="shared" si="4"/>
        <v>714.1</v>
      </c>
      <c r="J13" s="29">
        <v>411.6</v>
      </c>
      <c r="K13" s="3">
        <v>350.8</v>
      </c>
      <c r="L13" s="3">
        <f t="shared" si="23"/>
        <v>85.22837706511176</v>
      </c>
      <c r="M13" s="29">
        <v>215.6</v>
      </c>
      <c r="N13" s="3">
        <v>223.8</v>
      </c>
      <c r="O13" s="3">
        <f t="shared" si="5"/>
        <v>103.80333951762523</v>
      </c>
      <c r="P13" s="29">
        <v>42.6</v>
      </c>
      <c r="Q13" s="3">
        <v>17</v>
      </c>
      <c r="R13" s="3">
        <f t="shared" si="6"/>
        <v>39.906103286384976</v>
      </c>
      <c r="S13" s="29">
        <v>240.6</v>
      </c>
      <c r="T13" s="3">
        <v>122.5</v>
      </c>
      <c r="U13" s="3">
        <f t="shared" si="7"/>
        <v>50.91438071487947</v>
      </c>
      <c r="V13" s="29">
        <v>31.2</v>
      </c>
      <c r="W13" s="14">
        <v>26</v>
      </c>
      <c r="X13" s="3">
        <f t="shared" si="8"/>
        <v>83.33333333333334</v>
      </c>
      <c r="Y13" s="29"/>
      <c r="Z13" s="14">
        <v>0</v>
      </c>
      <c r="AA13" s="3" t="e">
        <f t="shared" si="9"/>
        <v>#DIV/0!</v>
      </c>
      <c r="AB13" s="29">
        <v>62.4</v>
      </c>
      <c r="AC13" s="3">
        <v>12</v>
      </c>
      <c r="AD13" s="3">
        <f t="shared" si="10"/>
        <v>19.230769230769234</v>
      </c>
      <c r="AE13" s="29"/>
      <c r="AF13" s="3"/>
      <c r="AG13" s="3" t="e">
        <f t="shared" si="11"/>
        <v>#DIV/0!</v>
      </c>
      <c r="AH13" s="29">
        <v>2151.5</v>
      </c>
      <c r="AI13" s="3">
        <v>1320.3</v>
      </c>
      <c r="AJ13" s="3">
        <f>AI13/AH13*100</f>
        <v>61.366488496397864</v>
      </c>
      <c r="AK13" s="29">
        <v>1586.2</v>
      </c>
      <c r="AL13" s="3">
        <v>1067.4</v>
      </c>
      <c r="AM13" s="3">
        <f t="shared" si="12"/>
        <v>67.29290127348379</v>
      </c>
      <c r="AN13" s="29">
        <v>6</v>
      </c>
      <c r="AO13" s="3">
        <v>3.1</v>
      </c>
      <c r="AP13" s="3">
        <f t="shared" si="13"/>
        <v>51.66666666666667</v>
      </c>
      <c r="AQ13" s="31">
        <v>4139.8</v>
      </c>
      <c r="AR13" s="4">
        <v>2169.1</v>
      </c>
      <c r="AS13" s="3">
        <f t="shared" si="14"/>
        <v>52.39625102661963</v>
      </c>
      <c r="AT13" s="51">
        <v>983.3</v>
      </c>
      <c r="AU13" s="3">
        <v>680.4</v>
      </c>
      <c r="AV13" s="3">
        <f t="shared" si="15"/>
        <v>69.19556595138818</v>
      </c>
      <c r="AW13" s="49">
        <v>975.8</v>
      </c>
      <c r="AX13" s="3">
        <v>676.9</v>
      </c>
      <c r="AY13" s="3">
        <f t="shared" si="16"/>
        <v>69.3687230989957</v>
      </c>
      <c r="AZ13" s="31">
        <v>884.8</v>
      </c>
      <c r="BA13" s="6">
        <v>91</v>
      </c>
      <c r="BB13" s="14">
        <f t="shared" si="17"/>
        <v>10.284810126582279</v>
      </c>
      <c r="BC13" s="49">
        <v>1000.3</v>
      </c>
      <c r="BD13" s="6">
        <v>662</v>
      </c>
      <c r="BE13" s="3">
        <f t="shared" si="18"/>
        <v>66.18014595621314</v>
      </c>
      <c r="BF13" s="49">
        <v>1200.6</v>
      </c>
      <c r="BG13" s="4">
        <v>700.6</v>
      </c>
      <c r="BH13" s="3">
        <f t="shared" si="19"/>
        <v>58.35415625520574</v>
      </c>
      <c r="BI13" s="47">
        <f t="shared" si="20"/>
        <v>-112.5</v>
      </c>
      <c r="BJ13" s="50">
        <f t="shared" si="21"/>
        <v>541</v>
      </c>
      <c r="BK13" s="3">
        <f t="shared" si="22"/>
        <v>-480.8888888888889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6107.700000000001</v>
      </c>
      <c r="D14" s="46">
        <f t="shared" si="1"/>
        <v>4215.4</v>
      </c>
      <c r="E14" s="3">
        <f t="shared" si="2"/>
        <v>69.01779720680452</v>
      </c>
      <c r="F14" s="29">
        <v>3403.3</v>
      </c>
      <c r="G14" s="3">
        <v>2033.8</v>
      </c>
      <c r="H14" s="3">
        <f t="shared" si="3"/>
        <v>59.759645050392265</v>
      </c>
      <c r="I14" s="3">
        <f t="shared" si="4"/>
        <v>1656.6</v>
      </c>
      <c r="J14" s="29">
        <v>1829.4</v>
      </c>
      <c r="K14" s="3">
        <v>1170.8</v>
      </c>
      <c r="L14" s="3">
        <f t="shared" si="23"/>
        <v>63.99912539630479</v>
      </c>
      <c r="M14" s="29">
        <v>3.4</v>
      </c>
      <c r="N14" s="3">
        <v>0</v>
      </c>
      <c r="O14" s="3">
        <f t="shared" si="5"/>
        <v>0</v>
      </c>
      <c r="P14" s="29">
        <v>56.6</v>
      </c>
      <c r="Q14" s="3">
        <v>20.8</v>
      </c>
      <c r="R14" s="3">
        <f t="shared" si="6"/>
        <v>36.74911660777385</v>
      </c>
      <c r="S14" s="29">
        <v>659.8</v>
      </c>
      <c r="T14" s="3">
        <v>465</v>
      </c>
      <c r="U14" s="3">
        <f t="shared" si="7"/>
        <v>70.47590178842074</v>
      </c>
      <c r="V14" s="29">
        <v>115.9</v>
      </c>
      <c r="W14" s="14">
        <v>74.1</v>
      </c>
      <c r="X14" s="3">
        <f t="shared" si="8"/>
        <v>63.93442622950819</v>
      </c>
      <c r="Y14" s="29"/>
      <c r="Z14" s="14">
        <v>0</v>
      </c>
      <c r="AA14" s="3" t="e">
        <f t="shared" si="9"/>
        <v>#DIV/0!</v>
      </c>
      <c r="AB14" s="29">
        <v>0.6</v>
      </c>
      <c r="AC14" s="3">
        <v>0</v>
      </c>
      <c r="AD14" s="3">
        <f t="shared" si="10"/>
        <v>0</v>
      </c>
      <c r="AE14" s="29"/>
      <c r="AF14" s="3"/>
      <c r="AG14" s="3" t="e">
        <f t="shared" si="11"/>
        <v>#DIV/0!</v>
      </c>
      <c r="AH14" s="29">
        <v>2704.4</v>
      </c>
      <c r="AI14" s="3">
        <v>2181.6</v>
      </c>
      <c r="AJ14" s="3">
        <f aca="true" t="shared" si="24" ref="AJ14:AJ26">AI14/AH14*100</f>
        <v>80.66854015678153</v>
      </c>
      <c r="AK14" s="29">
        <v>502.8</v>
      </c>
      <c r="AL14" s="3">
        <v>390.7</v>
      </c>
      <c r="AM14" s="3">
        <f t="shared" si="12"/>
        <v>77.70485282418457</v>
      </c>
      <c r="AN14" s="29"/>
      <c r="AO14" s="3"/>
      <c r="AP14" s="3" t="e">
        <f t="shared" si="13"/>
        <v>#DIV/0!</v>
      </c>
      <c r="AQ14" s="31">
        <v>6304.4</v>
      </c>
      <c r="AR14" s="4">
        <v>3885.5</v>
      </c>
      <c r="AS14" s="3">
        <f t="shared" si="14"/>
        <v>61.631558911236596</v>
      </c>
      <c r="AT14" s="51">
        <v>922.1</v>
      </c>
      <c r="AU14" s="3">
        <v>582.7</v>
      </c>
      <c r="AV14" s="3">
        <f t="shared" si="15"/>
        <v>63.19271228717059</v>
      </c>
      <c r="AW14" s="49">
        <v>914.5</v>
      </c>
      <c r="AX14" s="3">
        <v>580.2</v>
      </c>
      <c r="AY14" s="3">
        <f t="shared" si="16"/>
        <v>63.444505194095136</v>
      </c>
      <c r="AZ14" s="31">
        <v>1033.6</v>
      </c>
      <c r="BA14" s="6">
        <v>186.9</v>
      </c>
      <c r="BB14" s="14">
        <f t="shared" si="17"/>
        <v>18.08243034055728</v>
      </c>
      <c r="BC14" s="49">
        <v>1128.2</v>
      </c>
      <c r="BD14" s="6">
        <v>413</v>
      </c>
      <c r="BE14" s="3">
        <f t="shared" si="18"/>
        <v>36.606984577202624</v>
      </c>
      <c r="BF14" s="49">
        <v>1592.4</v>
      </c>
      <c r="BG14" s="4">
        <v>1122.6</v>
      </c>
      <c r="BH14" s="3">
        <f t="shared" si="19"/>
        <v>70.49736247174076</v>
      </c>
      <c r="BI14" s="47">
        <f t="shared" si="20"/>
        <v>-196.6999999999989</v>
      </c>
      <c r="BJ14" s="50">
        <f t="shared" si="21"/>
        <v>329.89999999999964</v>
      </c>
      <c r="BK14" s="3">
        <f t="shared" si="22"/>
        <v>-167.71733604473894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4816.7</v>
      </c>
      <c r="D15" s="46">
        <f t="shared" si="1"/>
        <v>2569.2</v>
      </c>
      <c r="E15" s="3">
        <f t="shared" si="2"/>
        <v>53.33942325658646</v>
      </c>
      <c r="F15" s="29">
        <v>1665.7</v>
      </c>
      <c r="G15" s="3">
        <v>704.4</v>
      </c>
      <c r="H15" s="3">
        <f t="shared" si="3"/>
        <v>42.2885273458606</v>
      </c>
      <c r="I15" s="3">
        <f t="shared" si="4"/>
        <v>316.29999999999995</v>
      </c>
      <c r="J15" s="29">
        <v>464.9</v>
      </c>
      <c r="K15" s="3">
        <v>106.1</v>
      </c>
      <c r="L15" s="3">
        <f t="shared" si="23"/>
        <v>22.82211228221123</v>
      </c>
      <c r="M15" s="29">
        <v>14.5</v>
      </c>
      <c r="N15" s="3">
        <v>0</v>
      </c>
      <c r="O15" s="3">
        <f t="shared" si="5"/>
        <v>0</v>
      </c>
      <c r="P15" s="29">
        <v>68.2</v>
      </c>
      <c r="Q15" s="3">
        <v>29.5</v>
      </c>
      <c r="R15" s="3">
        <f t="shared" si="6"/>
        <v>43.25513196480939</v>
      </c>
      <c r="S15" s="29">
        <v>355.2</v>
      </c>
      <c r="T15" s="3">
        <v>180.7</v>
      </c>
      <c r="U15" s="3">
        <f t="shared" si="7"/>
        <v>50.87274774774775</v>
      </c>
      <c r="V15" s="29">
        <v>11.9</v>
      </c>
      <c r="W15" s="14">
        <v>4.8</v>
      </c>
      <c r="X15" s="3">
        <f t="shared" si="8"/>
        <v>40.33613445378151</v>
      </c>
      <c r="Y15" s="29"/>
      <c r="Z15" s="14">
        <v>0</v>
      </c>
      <c r="AA15" s="3" t="e">
        <f t="shared" si="9"/>
        <v>#DIV/0!</v>
      </c>
      <c r="AB15" s="29">
        <v>0.8</v>
      </c>
      <c r="AC15" s="3">
        <v>0</v>
      </c>
      <c r="AD15" s="3">
        <f t="shared" si="10"/>
        <v>0</v>
      </c>
      <c r="AE15" s="29"/>
      <c r="AF15" s="3"/>
      <c r="AG15" s="3" t="e">
        <f t="shared" si="11"/>
        <v>#DIV/0!</v>
      </c>
      <c r="AH15" s="29">
        <v>3151</v>
      </c>
      <c r="AI15" s="3">
        <v>1864.8</v>
      </c>
      <c r="AJ15" s="3">
        <f t="shared" si="24"/>
        <v>59.181212313551256</v>
      </c>
      <c r="AK15" s="29">
        <v>2050.9</v>
      </c>
      <c r="AL15" s="3">
        <v>1378</v>
      </c>
      <c r="AM15" s="3">
        <f t="shared" si="12"/>
        <v>67.1900141401336</v>
      </c>
      <c r="AN15" s="29"/>
      <c r="AO15" s="3"/>
      <c r="AP15" s="3" t="e">
        <f t="shared" si="13"/>
        <v>#DIV/0!</v>
      </c>
      <c r="AQ15" s="31">
        <v>4816.7</v>
      </c>
      <c r="AR15" s="4">
        <v>2189.6</v>
      </c>
      <c r="AS15" s="3">
        <f t="shared" si="14"/>
        <v>45.458508937654415</v>
      </c>
      <c r="AT15" s="51">
        <v>904.2</v>
      </c>
      <c r="AU15" s="3">
        <v>586.9</v>
      </c>
      <c r="AV15" s="3">
        <f t="shared" si="15"/>
        <v>64.90820614908206</v>
      </c>
      <c r="AW15" s="49">
        <v>896.9</v>
      </c>
      <c r="AX15" s="3">
        <v>585.5</v>
      </c>
      <c r="AY15" s="3">
        <f t="shared" si="16"/>
        <v>65.28041030215186</v>
      </c>
      <c r="AZ15" s="31">
        <v>986</v>
      </c>
      <c r="BA15" s="6">
        <v>158.3</v>
      </c>
      <c r="BB15" s="14">
        <f t="shared" si="17"/>
        <v>16.05476673427992</v>
      </c>
      <c r="BC15" s="49">
        <v>879.4</v>
      </c>
      <c r="BD15" s="6">
        <v>376.3</v>
      </c>
      <c r="BE15" s="3">
        <f t="shared" si="18"/>
        <v>42.79053900386627</v>
      </c>
      <c r="BF15" s="49">
        <v>1750</v>
      </c>
      <c r="BG15" s="4">
        <v>1033.9</v>
      </c>
      <c r="BH15" s="3">
        <f t="shared" si="19"/>
        <v>59.08000000000001</v>
      </c>
      <c r="BI15" s="47">
        <f t="shared" si="20"/>
        <v>0</v>
      </c>
      <c r="BJ15" s="50">
        <f t="shared" si="21"/>
        <v>379.5999999999999</v>
      </c>
      <c r="BK15" s="3" t="e">
        <f t="shared" si="22"/>
        <v>#DIV/0!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2620.7999999999997</v>
      </c>
      <c r="D16" s="46">
        <f t="shared" si="1"/>
        <v>1724.3999999999999</v>
      </c>
      <c r="E16" s="3">
        <f t="shared" si="2"/>
        <v>65.7967032967033</v>
      </c>
      <c r="F16" s="29">
        <v>508.7</v>
      </c>
      <c r="G16" s="3">
        <v>256.3</v>
      </c>
      <c r="H16" s="3">
        <f t="shared" si="3"/>
        <v>50.38333005700806</v>
      </c>
      <c r="I16" s="3">
        <f t="shared" si="4"/>
        <v>99.6</v>
      </c>
      <c r="J16" s="29">
        <v>35.3</v>
      </c>
      <c r="K16" s="3">
        <v>19.4</v>
      </c>
      <c r="L16" s="3">
        <f t="shared" si="23"/>
        <v>54.95750708215298</v>
      </c>
      <c r="M16" s="29">
        <v>2.3</v>
      </c>
      <c r="N16" s="3">
        <v>0</v>
      </c>
      <c r="O16" s="3">
        <f t="shared" si="5"/>
        <v>0</v>
      </c>
      <c r="P16" s="29">
        <v>28.2</v>
      </c>
      <c r="Q16" s="3">
        <v>15.6</v>
      </c>
      <c r="R16" s="3">
        <f t="shared" si="6"/>
        <v>55.319148936170215</v>
      </c>
      <c r="S16" s="29">
        <v>167.9</v>
      </c>
      <c r="T16" s="3">
        <v>64.6</v>
      </c>
      <c r="U16" s="3">
        <f t="shared" si="7"/>
        <v>38.475282906491955</v>
      </c>
      <c r="V16" s="29">
        <v>26.8</v>
      </c>
      <c r="W16" s="14">
        <v>12.5</v>
      </c>
      <c r="X16" s="3">
        <f t="shared" si="8"/>
        <v>46.64179104477612</v>
      </c>
      <c r="Y16" s="29"/>
      <c r="Z16" s="14">
        <v>0</v>
      </c>
      <c r="AA16" s="3" t="e">
        <f t="shared" si="9"/>
        <v>#DIV/0!</v>
      </c>
      <c r="AB16" s="29">
        <v>13.9</v>
      </c>
      <c r="AC16" s="3">
        <v>7.6</v>
      </c>
      <c r="AD16" s="3">
        <f t="shared" si="10"/>
        <v>54.67625899280575</v>
      </c>
      <c r="AE16" s="29"/>
      <c r="AF16" s="3"/>
      <c r="AG16" s="3" t="e">
        <f t="shared" si="11"/>
        <v>#DIV/0!</v>
      </c>
      <c r="AH16" s="29">
        <v>2112.1</v>
      </c>
      <c r="AI16" s="3">
        <v>1468.1</v>
      </c>
      <c r="AJ16" s="3">
        <f t="shared" si="24"/>
        <v>69.5090194593059</v>
      </c>
      <c r="AK16" s="29">
        <v>1142.9</v>
      </c>
      <c r="AL16" s="3">
        <v>762.4</v>
      </c>
      <c r="AM16" s="3">
        <f t="shared" si="12"/>
        <v>66.70749846880742</v>
      </c>
      <c r="AN16" s="29">
        <v>369.4</v>
      </c>
      <c r="AO16" s="3">
        <v>257.8</v>
      </c>
      <c r="AP16" s="3">
        <f t="shared" si="13"/>
        <v>69.78884677855983</v>
      </c>
      <c r="AQ16" s="31">
        <v>2701.3</v>
      </c>
      <c r="AR16" s="4">
        <v>1760.3</v>
      </c>
      <c r="AS16" s="3">
        <f t="shared" si="14"/>
        <v>65.16492059378817</v>
      </c>
      <c r="AT16" s="51">
        <v>947.4</v>
      </c>
      <c r="AU16" s="3">
        <v>604.5</v>
      </c>
      <c r="AV16" s="3">
        <f t="shared" si="15"/>
        <v>63.806206459784676</v>
      </c>
      <c r="AW16" s="49">
        <v>935.6</v>
      </c>
      <c r="AX16" s="3">
        <v>595.8</v>
      </c>
      <c r="AY16" s="3">
        <f t="shared" si="16"/>
        <v>63.68106028217186</v>
      </c>
      <c r="AZ16" s="31">
        <v>390.5</v>
      </c>
      <c r="BA16" s="6">
        <v>104.7</v>
      </c>
      <c r="BB16" s="14">
        <f t="shared" si="17"/>
        <v>26.81177976952625</v>
      </c>
      <c r="BC16" s="49">
        <v>263.3</v>
      </c>
      <c r="BD16" s="6">
        <v>186.7</v>
      </c>
      <c r="BE16" s="3">
        <f t="shared" si="18"/>
        <v>70.90770983668818</v>
      </c>
      <c r="BF16" s="49">
        <v>747.7</v>
      </c>
      <c r="BG16" s="4">
        <v>549.1</v>
      </c>
      <c r="BH16" s="3">
        <f t="shared" si="19"/>
        <v>73.43854487093753</v>
      </c>
      <c r="BI16" s="47">
        <f t="shared" si="20"/>
        <v>-80.50000000000045</v>
      </c>
      <c r="BJ16" s="50">
        <f t="shared" si="21"/>
        <v>-35.90000000000009</v>
      </c>
      <c r="BK16" s="3">
        <f t="shared" si="22"/>
        <v>44.59627329192533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4521.6</v>
      </c>
      <c r="D17" s="46">
        <f t="shared" si="1"/>
        <v>2543.4</v>
      </c>
      <c r="E17" s="3">
        <f t="shared" si="2"/>
        <v>56.25</v>
      </c>
      <c r="F17" s="29">
        <v>1915.5</v>
      </c>
      <c r="G17" s="3">
        <v>1325.5</v>
      </c>
      <c r="H17" s="3">
        <f t="shared" si="3"/>
        <v>69.19864265204907</v>
      </c>
      <c r="I17" s="3">
        <f t="shared" si="4"/>
        <v>833</v>
      </c>
      <c r="J17" s="29">
        <v>593.3</v>
      </c>
      <c r="K17" s="3">
        <v>438</v>
      </c>
      <c r="L17" s="3">
        <f t="shared" si="23"/>
        <v>73.8243721557391</v>
      </c>
      <c r="M17" s="29">
        <v>0.7</v>
      </c>
      <c r="N17" s="3">
        <v>0</v>
      </c>
      <c r="O17" s="3">
        <f t="shared" si="5"/>
        <v>0</v>
      </c>
      <c r="P17" s="29">
        <v>83</v>
      </c>
      <c r="Q17" s="3">
        <v>14.1</v>
      </c>
      <c r="R17" s="3">
        <f t="shared" si="6"/>
        <v>16.987951807228914</v>
      </c>
      <c r="S17" s="29">
        <v>432.6</v>
      </c>
      <c r="T17" s="3">
        <v>380.9</v>
      </c>
      <c r="U17" s="3">
        <f t="shared" si="7"/>
        <v>88.04900601017106</v>
      </c>
      <c r="V17" s="29">
        <v>14.1</v>
      </c>
      <c r="W17" s="14">
        <v>40.6</v>
      </c>
      <c r="X17" s="3">
        <f t="shared" si="8"/>
        <v>287.9432624113476</v>
      </c>
      <c r="Y17" s="29"/>
      <c r="Z17" s="14">
        <v>0</v>
      </c>
      <c r="AA17" s="3" t="e">
        <f t="shared" si="9"/>
        <v>#DIV/0!</v>
      </c>
      <c r="AB17" s="29">
        <v>0.5</v>
      </c>
      <c r="AC17" s="3">
        <v>22.5</v>
      </c>
      <c r="AD17" s="3">
        <f t="shared" si="10"/>
        <v>4500</v>
      </c>
      <c r="AE17" s="29"/>
      <c r="AF17" s="3"/>
      <c r="AG17" s="3" t="e">
        <f t="shared" si="11"/>
        <v>#DIV/0!</v>
      </c>
      <c r="AH17" s="29">
        <v>2606.1</v>
      </c>
      <c r="AI17" s="3">
        <v>1217.9</v>
      </c>
      <c r="AJ17" s="3">
        <f t="shared" si="24"/>
        <v>46.73266566900733</v>
      </c>
      <c r="AK17" s="29">
        <v>1384.1</v>
      </c>
      <c r="AL17" s="3">
        <v>943.4</v>
      </c>
      <c r="AM17" s="3">
        <f t="shared" si="12"/>
        <v>68.15981504226573</v>
      </c>
      <c r="AN17" s="29">
        <v>41.3</v>
      </c>
      <c r="AO17" s="3">
        <v>21</v>
      </c>
      <c r="AP17" s="3">
        <f t="shared" si="13"/>
        <v>50.84745762711865</v>
      </c>
      <c r="AQ17" s="31">
        <v>4726.2</v>
      </c>
      <c r="AR17" s="4">
        <v>1838</v>
      </c>
      <c r="AS17" s="3">
        <f t="shared" si="14"/>
        <v>38.8895941771402</v>
      </c>
      <c r="AT17" s="51">
        <v>925</v>
      </c>
      <c r="AU17" s="3">
        <v>558.9</v>
      </c>
      <c r="AV17" s="3">
        <f t="shared" si="15"/>
        <v>60.421621621621625</v>
      </c>
      <c r="AW17" s="49">
        <v>920.6</v>
      </c>
      <c r="AX17" s="3">
        <v>557.5</v>
      </c>
      <c r="AY17" s="3">
        <f t="shared" si="16"/>
        <v>60.55833152291983</v>
      </c>
      <c r="AZ17" s="31">
        <v>1170.5</v>
      </c>
      <c r="BA17" s="6">
        <v>87.2</v>
      </c>
      <c r="BB17" s="14">
        <f t="shared" si="17"/>
        <v>7.449807774455361</v>
      </c>
      <c r="BC17" s="49">
        <v>633.7</v>
      </c>
      <c r="BD17" s="6">
        <v>390.3</v>
      </c>
      <c r="BE17" s="3">
        <f t="shared" si="18"/>
        <v>61.59065804008206</v>
      </c>
      <c r="BF17" s="49">
        <v>1322</v>
      </c>
      <c r="BG17" s="4">
        <v>780.5</v>
      </c>
      <c r="BH17" s="3">
        <f t="shared" si="19"/>
        <v>59.039334341906205</v>
      </c>
      <c r="BI17" s="47">
        <f t="shared" si="20"/>
        <v>-204.59999999999945</v>
      </c>
      <c r="BJ17" s="50">
        <f t="shared" si="21"/>
        <v>705.4000000000001</v>
      </c>
      <c r="BK17" s="3">
        <f t="shared" si="22"/>
        <v>-344.7702834799619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8763.2</v>
      </c>
      <c r="D18" s="46">
        <f t="shared" si="1"/>
        <v>5394.6</v>
      </c>
      <c r="E18" s="3">
        <f t="shared" si="2"/>
        <v>61.55970421763739</v>
      </c>
      <c r="F18" s="29">
        <v>2501.7</v>
      </c>
      <c r="G18" s="3">
        <v>1636</v>
      </c>
      <c r="H18" s="3">
        <f t="shared" si="3"/>
        <v>65.39553103889357</v>
      </c>
      <c r="I18" s="3">
        <f t="shared" si="4"/>
        <v>1237.7</v>
      </c>
      <c r="J18" s="29">
        <v>1304.3</v>
      </c>
      <c r="K18" s="3">
        <v>653.2</v>
      </c>
      <c r="L18" s="3">
        <f t="shared" si="23"/>
        <v>50.08050295177491</v>
      </c>
      <c r="M18" s="29">
        <v>35</v>
      </c>
      <c r="N18" s="3">
        <v>0</v>
      </c>
      <c r="O18" s="3">
        <f t="shared" si="5"/>
        <v>0</v>
      </c>
      <c r="P18" s="29">
        <v>73.3</v>
      </c>
      <c r="Q18" s="3">
        <v>36.5</v>
      </c>
      <c r="R18" s="3">
        <f t="shared" si="6"/>
        <v>49.79536152796726</v>
      </c>
      <c r="S18" s="29">
        <v>429</v>
      </c>
      <c r="T18" s="3">
        <v>548</v>
      </c>
      <c r="U18" s="3">
        <f t="shared" si="7"/>
        <v>127.73892773892774</v>
      </c>
      <c r="V18" s="29">
        <v>36.8</v>
      </c>
      <c r="W18" s="14">
        <v>0</v>
      </c>
      <c r="X18" s="3">
        <f t="shared" si="8"/>
        <v>0</v>
      </c>
      <c r="Y18" s="29"/>
      <c r="Z18" s="14">
        <v>51.2</v>
      </c>
      <c r="AA18" s="3" t="e">
        <f t="shared" si="9"/>
        <v>#DIV/0!</v>
      </c>
      <c r="AB18" s="29">
        <v>6.8</v>
      </c>
      <c r="AC18" s="3">
        <v>0</v>
      </c>
      <c r="AD18" s="3">
        <f t="shared" si="10"/>
        <v>0</v>
      </c>
      <c r="AE18" s="29"/>
      <c r="AF18" s="3"/>
      <c r="AG18" s="3" t="e">
        <f t="shared" si="11"/>
        <v>#DIV/0!</v>
      </c>
      <c r="AH18" s="29">
        <v>6261.5</v>
      </c>
      <c r="AI18" s="3">
        <v>3758.6</v>
      </c>
      <c r="AJ18" s="3">
        <f t="shared" si="24"/>
        <v>60.027150043919185</v>
      </c>
      <c r="AK18" s="29">
        <v>3422.5</v>
      </c>
      <c r="AL18" s="3">
        <v>2311.6</v>
      </c>
      <c r="AM18" s="3">
        <f t="shared" si="12"/>
        <v>67.54127100073046</v>
      </c>
      <c r="AN18" s="29"/>
      <c r="AO18" s="3"/>
      <c r="AP18" s="3" t="e">
        <f t="shared" si="13"/>
        <v>#DIV/0!</v>
      </c>
      <c r="AQ18" s="31">
        <v>9681.4</v>
      </c>
      <c r="AR18" s="4">
        <v>4149.8</v>
      </c>
      <c r="AS18" s="3">
        <f t="shared" si="14"/>
        <v>42.86363542462867</v>
      </c>
      <c r="AT18" s="51">
        <v>2201.5</v>
      </c>
      <c r="AU18" s="3">
        <v>1212.2</v>
      </c>
      <c r="AV18" s="3">
        <f t="shared" si="15"/>
        <v>55.06245741539859</v>
      </c>
      <c r="AW18" s="49">
        <v>2161.5</v>
      </c>
      <c r="AX18" s="3">
        <v>1182.1</v>
      </c>
      <c r="AY18" s="3">
        <f t="shared" si="16"/>
        <v>54.68887346749942</v>
      </c>
      <c r="AZ18" s="31">
        <v>1348.1</v>
      </c>
      <c r="BA18" s="6">
        <v>206.2</v>
      </c>
      <c r="BB18" s="14">
        <f t="shared" si="17"/>
        <v>15.295601216526963</v>
      </c>
      <c r="BC18" s="49">
        <v>791.4</v>
      </c>
      <c r="BD18" s="6">
        <v>535.4</v>
      </c>
      <c r="BE18" s="3">
        <f t="shared" si="18"/>
        <v>67.65226181450595</v>
      </c>
      <c r="BF18" s="49">
        <v>2597.9</v>
      </c>
      <c r="BG18" s="4">
        <v>1431.2</v>
      </c>
      <c r="BH18" s="3">
        <f t="shared" si="19"/>
        <v>55.0906501404981</v>
      </c>
      <c r="BI18" s="47">
        <f t="shared" si="20"/>
        <v>-918.1999999999989</v>
      </c>
      <c r="BJ18" s="50">
        <f t="shared" si="21"/>
        <v>1244.8000000000002</v>
      </c>
      <c r="BK18" s="3">
        <f t="shared" si="22"/>
        <v>-135.5695926813332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9291.2</v>
      </c>
      <c r="D19" s="46">
        <f t="shared" si="1"/>
        <v>5410.099999999999</v>
      </c>
      <c r="E19" s="3">
        <f t="shared" si="2"/>
        <v>58.22821594627173</v>
      </c>
      <c r="F19" s="29">
        <v>739.1</v>
      </c>
      <c r="G19" s="3">
        <v>462.7</v>
      </c>
      <c r="H19" s="3">
        <f t="shared" si="3"/>
        <v>62.60316601271817</v>
      </c>
      <c r="I19" s="3">
        <f t="shared" si="4"/>
        <v>158.1</v>
      </c>
      <c r="J19" s="29">
        <v>92.5</v>
      </c>
      <c r="K19" s="3">
        <v>42.3</v>
      </c>
      <c r="L19" s="3">
        <f t="shared" si="23"/>
        <v>45.729729729729726</v>
      </c>
      <c r="M19" s="29">
        <v>0.1</v>
      </c>
      <c r="N19" s="3">
        <v>0</v>
      </c>
      <c r="O19" s="3">
        <f t="shared" si="5"/>
        <v>0</v>
      </c>
      <c r="P19" s="29">
        <v>34.2</v>
      </c>
      <c r="Q19" s="3">
        <v>14.7</v>
      </c>
      <c r="R19" s="3">
        <f t="shared" si="6"/>
        <v>42.98245614035087</v>
      </c>
      <c r="S19" s="29">
        <v>127.1</v>
      </c>
      <c r="T19" s="3">
        <v>101.1</v>
      </c>
      <c r="U19" s="3">
        <f t="shared" si="7"/>
        <v>79.54366640440598</v>
      </c>
      <c r="V19" s="29">
        <v>41.7</v>
      </c>
      <c r="W19" s="14">
        <v>1.2</v>
      </c>
      <c r="X19" s="3">
        <f t="shared" si="8"/>
        <v>2.8776978417266186</v>
      </c>
      <c r="Y19" s="29"/>
      <c r="Z19" s="14">
        <v>0</v>
      </c>
      <c r="AA19" s="3" t="e">
        <f t="shared" si="9"/>
        <v>#DIV/0!</v>
      </c>
      <c r="AB19" s="29">
        <v>6</v>
      </c>
      <c r="AC19" s="3">
        <v>0</v>
      </c>
      <c r="AD19" s="3">
        <f t="shared" si="10"/>
        <v>0</v>
      </c>
      <c r="AE19" s="29"/>
      <c r="AF19" s="3"/>
      <c r="AG19" s="3" t="e">
        <f t="shared" si="11"/>
        <v>#DIV/0!</v>
      </c>
      <c r="AH19" s="29">
        <v>8552.1</v>
      </c>
      <c r="AI19" s="3">
        <v>4947.4</v>
      </c>
      <c r="AJ19" s="3">
        <f t="shared" si="24"/>
        <v>57.85011868429976</v>
      </c>
      <c r="AK19" s="29">
        <v>1645.7</v>
      </c>
      <c r="AL19" s="3">
        <v>1096.8</v>
      </c>
      <c r="AM19" s="3">
        <f t="shared" si="12"/>
        <v>66.64641186121408</v>
      </c>
      <c r="AN19" s="29">
        <v>152.6</v>
      </c>
      <c r="AO19" s="3">
        <v>90.2</v>
      </c>
      <c r="AP19" s="3">
        <f t="shared" si="13"/>
        <v>59.10878112712975</v>
      </c>
      <c r="AQ19" s="31">
        <v>9349.7</v>
      </c>
      <c r="AR19" s="4">
        <v>5049.2</v>
      </c>
      <c r="AS19" s="3">
        <f t="shared" si="14"/>
        <v>54.003871781982305</v>
      </c>
      <c r="AT19" s="51">
        <v>934.6</v>
      </c>
      <c r="AU19" s="3">
        <v>567.6</v>
      </c>
      <c r="AV19" s="3">
        <f t="shared" si="15"/>
        <v>60.73186389899422</v>
      </c>
      <c r="AW19" s="49">
        <v>914.7</v>
      </c>
      <c r="AX19" s="3">
        <v>550.7</v>
      </c>
      <c r="AY19" s="3">
        <f t="shared" si="16"/>
        <v>60.20553186837214</v>
      </c>
      <c r="AZ19" s="31">
        <v>571.5</v>
      </c>
      <c r="BA19" s="6">
        <v>165.6</v>
      </c>
      <c r="BB19" s="14">
        <f t="shared" si="17"/>
        <v>28.976377952755904</v>
      </c>
      <c r="BC19" s="49">
        <v>432</v>
      </c>
      <c r="BD19" s="6">
        <v>333.7</v>
      </c>
      <c r="BE19" s="3">
        <f t="shared" si="18"/>
        <v>77.24537037037037</v>
      </c>
      <c r="BF19" s="49">
        <v>7003.3</v>
      </c>
      <c r="BG19" s="4">
        <v>3619.5</v>
      </c>
      <c r="BH19" s="3">
        <f t="shared" si="19"/>
        <v>51.68277811888681</v>
      </c>
      <c r="BI19" s="47">
        <f t="shared" si="20"/>
        <v>-58.5</v>
      </c>
      <c r="BJ19" s="50">
        <f t="shared" si="21"/>
        <v>360.89999999999964</v>
      </c>
      <c r="BK19" s="3">
        <f t="shared" si="22"/>
        <v>-616.9230769230763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7475.3</v>
      </c>
      <c r="D20" s="46">
        <f t="shared" si="1"/>
        <v>2968.5</v>
      </c>
      <c r="E20" s="3">
        <f t="shared" si="2"/>
        <v>39.71078083822723</v>
      </c>
      <c r="F20" s="29">
        <v>781.6</v>
      </c>
      <c r="G20" s="3">
        <v>474.1</v>
      </c>
      <c r="H20" s="3">
        <f>G20/F20*100</f>
        <v>60.65762538382805</v>
      </c>
      <c r="I20" s="3">
        <f t="shared" si="4"/>
        <v>137.5</v>
      </c>
      <c r="J20" s="29">
        <v>75.6</v>
      </c>
      <c r="K20" s="3">
        <v>42.8</v>
      </c>
      <c r="L20" s="3">
        <f t="shared" si="23"/>
        <v>56.613756613756614</v>
      </c>
      <c r="M20" s="29">
        <v>5.7</v>
      </c>
      <c r="N20" s="3">
        <v>8.5</v>
      </c>
      <c r="O20" s="3">
        <f t="shared" si="5"/>
        <v>149.12280701754386</v>
      </c>
      <c r="P20" s="29">
        <v>49.5</v>
      </c>
      <c r="Q20" s="3">
        <v>14.9</v>
      </c>
      <c r="R20" s="3">
        <f t="shared" si="6"/>
        <v>30.1010101010101</v>
      </c>
      <c r="S20" s="29">
        <v>87.4</v>
      </c>
      <c r="T20" s="3">
        <v>71.3</v>
      </c>
      <c r="U20" s="3">
        <f t="shared" si="7"/>
        <v>81.57894736842104</v>
      </c>
      <c r="V20" s="29">
        <v>15.2</v>
      </c>
      <c r="W20" s="14">
        <v>7.2</v>
      </c>
      <c r="X20" s="3">
        <f t="shared" si="8"/>
        <v>47.36842105263158</v>
      </c>
      <c r="Y20" s="29"/>
      <c r="Z20" s="14">
        <v>0</v>
      </c>
      <c r="AA20" s="3" t="e">
        <f t="shared" si="9"/>
        <v>#DIV/0!</v>
      </c>
      <c r="AB20" s="29">
        <v>0</v>
      </c>
      <c r="AC20" s="3">
        <v>0</v>
      </c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6693.7</v>
      </c>
      <c r="AI20" s="3">
        <v>2494.4</v>
      </c>
      <c r="AJ20" s="3">
        <f t="shared" si="24"/>
        <v>37.26489086753216</v>
      </c>
      <c r="AK20" s="29">
        <v>1713.2</v>
      </c>
      <c r="AL20" s="3">
        <v>1140.7</v>
      </c>
      <c r="AM20" s="3">
        <f t="shared" si="12"/>
        <v>66.58300256829325</v>
      </c>
      <c r="AN20" s="29">
        <v>303.5</v>
      </c>
      <c r="AO20" s="3">
        <v>201.1</v>
      </c>
      <c r="AP20" s="3">
        <f t="shared" si="13"/>
        <v>66.26029654036245</v>
      </c>
      <c r="AQ20" s="31">
        <v>7516.7</v>
      </c>
      <c r="AR20" s="4">
        <v>2597.3</v>
      </c>
      <c r="AS20" s="3">
        <f t="shared" si="14"/>
        <v>34.553727034469915</v>
      </c>
      <c r="AT20" s="51">
        <v>919.4</v>
      </c>
      <c r="AU20" s="3">
        <v>586</v>
      </c>
      <c r="AV20" s="3">
        <f t="shared" si="15"/>
        <v>63.737219926038726</v>
      </c>
      <c r="AW20" s="49">
        <v>913.3</v>
      </c>
      <c r="AX20" s="3">
        <v>583</v>
      </c>
      <c r="AY20" s="3">
        <f t="shared" si="16"/>
        <v>63.83444651264645</v>
      </c>
      <c r="AZ20" s="32">
        <v>519.8</v>
      </c>
      <c r="BA20" s="6">
        <v>120.2</v>
      </c>
      <c r="BB20" s="14">
        <f t="shared" si="17"/>
        <v>23.124278568680264</v>
      </c>
      <c r="BC20" s="49">
        <v>2831.8</v>
      </c>
      <c r="BD20" s="6">
        <v>309.6</v>
      </c>
      <c r="BE20" s="3">
        <f t="shared" si="18"/>
        <v>10.932975492619535</v>
      </c>
      <c r="BF20" s="49">
        <v>1577.1</v>
      </c>
      <c r="BG20" s="4">
        <v>552.5</v>
      </c>
      <c r="BH20" s="3">
        <f t="shared" si="19"/>
        <v>35.03265487286792</v>
      </c>
      <c r="BI20" s="47">
        <f t="shared" si="20"/>
        <v>-41.399999999999636</v>
      </c>
      <c r="BJ20" s="50">
        <f t="shared" si="21"/>
        <v>371.1999999999998</v>
      </c>
      <c r="BK20" s="3">
        <f t="shared" si="22"/>
        <v>-896.6183574879301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5904.4</v>
      </c>
      <c r="D21" s="46">
        <f t="shared" si="1"/>
        <v>4067.5</v>
      </c>
      <c r="E21" s="3">
        <f t="shared" si="2"/>
        <v>68.88930289275794</v>
      </c>
      <c r="F21" s="29">
        <v>1740</v>
      </c>
      <c r="G21" s="3">
        <v>1888.8</v>
      </c>
      <c r="H21" s="3">
        <f t="shared" si="3"/>
        <v>108.55172413793103</v>
      </c>
      <c r="I21" s="3">
        <f t="shared" si="4"/>
        <v>603.3</v>
      </c>
      <c r="J21" s="29">
        <v>151.1</v>
      </c>
      <c r="K21" s="3">
        <v>374.6</v>
      </c>
      <c r="L21" s="3">
        <f t="shared" si="23"/>
        <v>247.91528788881539</v>
      </c>
      <c r="M21" s="29">
        <v>2.6</v>
      </c>
      <c r="N21" s="3">
        <v>5.9</v>
      </c>
      <c r="O21" s="3">
        <f t="shared" si="5"/>
        <v>226.9230769230769</v>
      </c>
      <c r="P21" s="29">
        <v>114.7</v>
      </c>
      <c r="Q21" s="3">
        <v>50.5</v>
      </c>
      <c r="R21" s="3">
        <f t="shared" si="6"/>
        <v>44.027898866608545</v>
      </c>
      <c r="S21" s="29">
        <v>350.4</v>
      </c>
      <c r="T21" s="3">
        <v>172.3</v>
      </c>
      <c r="U21" s="3">
        <f t="shared" si="7"/>
        <v>49.17237442922375</v>
      </c>
      <c r="V21" s="29">
        <v>716.3</v>
      </c>
      <c r="W21" s="14">
        <v>580.9</v>
      </c>
      <c r="X21" s="3">
        <f t="shared" si="8"/>
        <v>81.09730559821304</v>
      </c>
      <c r="Y21" s="29"/>
      <c r="Z21" s="14">
        <v>0</v>
      </c>
      <c r="AA21" s="3" t="e">
        <f t="shared" si="9"/>
        <v>#DIV/0!</v>
      </c>
      <c r="AB21" s="29">
        <v>2.6</v>
      </c>
      <c r="AC21" s="3">
        <v>0</v>
      </c>
      <c r="AD21" s="3">
        <f t="shared" si="10"/>
        <v>0</v>
      </c>
      <c r="AE21" s="29"/>
      <c r="AF21" s="3"/>
      <c r="AG21" s="3" t="e">
        <f t="shared" si="11"/>
        <v>#DIV/0!</v>
      </c>
      <c r="AH21" s="29">
        <v>4164.4</v>
      </c>
      <c r="AI21" s="3">
        <v>2178.7</v>
      </c>
      <c r="AJ21" s="3">
        <f t="shared" si="24"/>
        <v>52.31726058976083</v>
      </c>
      <c r="AK21" s="29">
        <v>1939.1</v>
      </c>
      <c r="AL21" s="3">
        <v>1312.9</v>
      </c>
      <c r="AM21" s="3">
        <f t="shared" si="12"/>
        <v>67.7066680418751</v>
      </c>
      <c r="AN21" s="29"/>
      <c r="AO21" s="3"/>
      <c r="AP21" s="3" t="e">
        <f t="shared" si="13"/>
        <v>#DIV/0!</v>
      </c>
      <c r="AQ21" s="31">
        <v>6267.7</v>
      </c>
      <c r="AR21" s="4">
        <v>3001</v>
      </c>
      <c r="AS21" s="3">
        <f t="shared" si="14"/>
        <v>47.880402699554864</v>
      </c>
      <c r="AT21" s="51">
        <v>1255.5</v>
      </c>
      <c r="AU21" s="3">
        <v>914.3</v>
      </c>
      <c r="AV21" s="3">
        <f t="shared" si="15"/>
        <v>72.82357626443647</v>
      </c>
      <c r="AW21" s="49">
        <v>1227.7</v>
      </c>
      <c r="AX21" s="3">
        <v>892.4</v>
      </c>
      <c r="AY21" s="3">
        <f t="shared" si="16"/>
        <v>72.688767614238</v>
      </c>
      <c r="AZ21" s="31">
        <v>872.6</v>
      </c>
      <c r="BA21" s="6">
        <v>411.1</v>
      </c>
      <c r="BB21" s="14">
        <f t="shared" si="17"/>
        <v>47.11207884483154</v>
      </c>
      <c r="BC21" s="49">
        <v>953.7</v>
      </c>
      <c r="BD21" s="6">
        <v>664.6</v>
      </c>
      <c r="BE21" s="3">
        <f t="shared" si="18"/>
        <v>69.68648421935619</v>
      </c>
      <c r="BF21" s="49">
        <v>1749.1</v>
      </c>
      <c r="BG21" s="4">
        <v>983.2</v>
      </c>
      <c r="BH21" s="3">
        <f t="shared" si="19"/>
        <v>56.21176605111201</v>
      </c>
      <c r="BI21" s="47">
        <f t="shared" si="20"/>
        <v>-363.3000000000002</v>
      </c>
      <c r="BJ21" s="50">
        <f t="shared" si="21"/>
        <v>1066.5</v>
      </c>
      <c r="BK21" s="3">
        <f t="shared" si="22"/>
        <v>-293.55904211395523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4598</v>
      </c>
      <c r="D22" s="46">
        <f t="shared" si="1"/>
        <v>2952.9</v>
      </c>
      <c r="E22" s="3">
        <f t="shared" si="2"/>
        <v>64.22140060896042</v>
      </c>
      <c r="F22" s="29">
        <v>1448.7</v>
      </c>
      <c r="G22" s="3">
        <v>959.6</v>
      </c>
      <c r="H22" s="3">
        <f t="shared" si="3"/>
        <v>66.23869676261475</v>
      </c>
      <c r="I22" s="3">
        <f t="shared" si="4"/>
        <v>563.5</v>
      </c>
      <c r="J22" s="29">
        <v>412.2</v>
      </c>
      <c r="K22" s="3">
        <v>304.7</v>
      </c>
      <c r="L22" s="3">
        <f t="shared" si="23"/>
        <v>73.92042697719553</v>
      </c>
      <c r="M22" s="29">
        <v>2.3</v>
      </c>
      <c r="N22" s="3">
        <v>0</v>
      </c>
      <c r="O22" s="3">
        <f t="shared" si="5"/>
        <v>0</v>
      </c>
      <c r="P22" s="29">
        <v>75.6</v>
      </c>
      <c r="Q22" s="3">
        <v>38.2</v>
      </c>
      <c r="R22" s="3">
        <f t="shared" si="6"/>
        <v>50.52910052910053</v>
      </c>
      <c r="S22" s="29">
        <v>340.5</v>
      </c>
      <c r="T22" s="3">
        <v>220.6</v>
      </c>
      <c r="U22" s="3">
        <f t="shared" si="7"/>
        <v>64.78707782672541</v>
      </c>
      <c r="V22" s="29">
        <v>45.9</v>
      </c>
      <c r="W22" s="14">
        <v>47.1</v>
      </c>
      <c r="X22" s="3">
        <f t="shared" si="8"/>
        <v>102.61437908496734</v>
      </c>
      <c r="Y22" s="29"/>
      <c r="Z22" s="14">
        <v>0</v>
      </c>
      <c r="AA22" s="3" t="e">
        <f t="shared" si="9"/>
        <v>#DIV/0!</v>
      </c>
      <c r="AB22" s="29">
        <v>32.7</v>
      </c>
      <c r="AC22" s="3">
        <v>17</v>
      </c>
      <c r="AD22" s="3">
        <f t="shared" si="10"/>
        <v>51.98776758409785</v>
      </c>
      <c r="AE22" s="29"/>
      <c r="AF22" s="3"/>
      <c r="AG22" s="3" t="e">
        <f t="shared" si="11"/>
        <v>#DIV/0!</v>
      </c>
      <c r="AH22" s="29">
        <v>3149.3</v>
      </c>
      <c r="AI22" s="3">
        <v>1993.3</v>
      </c>
      <c r="AJ22" s="3">
        <f t="shared" si="24"/>
        <v>63.29343028609532</v>
      </c>
      <c r="AK22" s="29">
        <v>2298.7</v>
      </c>
      <c r="AL22" s="3">
        <v>1543.3</v>
      </c>
      <c r="AM22" s="3">
        <f t="shared" si="12"/>
        <v>67.13794753556358</v>
      </c>
      <c r="AN22" s="29"/>
      <c r="AO22" s="3"/>
      <c r="AP22" s="3" t="e">
        <f t="shared" si="13"/>
        <v>#DIV/0!</v>
      </c>
      <c r="AQ22" s="31">
        <v>4778.6</v>
      </c>
      <c r="AR22" s="4">
        <v>2621.1</v>
      </c>
      <c r="AS22" s="3">
        <f t="shared" si="14"/>
        <v>54.85079311932365</v>
      </c>
      <c r="AT22" s="51">
        <v>1054.9</v>
      </c>
      <c r="AU22" s="3">
        <v>634.7</v>
      </c>
      <c r="AV22" s="3">
        <f t="shared" si="15"/>
        <v>60.166840458811265</v>
      </c>
      <c r="AW22" s="49">
        <v>1047.1</v>
      </c>
      <c r="AX22" s="3">
        <v>632.9</v>
      </c>
      <c r="AY22" s="3">
        <f t="shared" si="16"/>
        <v>60.44312864100851</v>
      </c>
      <c r="AZ22" s="31">
        <v>805.6</v>
      </c>
      <c r="BA22" s="6">
        <v>350.2</v>
      </c>
      <c r="BB22" s="14">
        <f t="shared" si="17"/>
        <v>43.47070506454816</v>
      </c>
      <c r="BC22" s="49">
        <v>711.6</v>
      </c>
      <c r="BD22" s="6">
        <v>295.5</v>
      </c>
      <c r="BE22" s="3">
        <f t="shared" si="18"/>
        <v>41.526138279932546</v>
      </c>
      <c r="BF22" s="49">
        <v>2125.1</v>
      </c>
      <c r="BG22" s="4">
        <v>1292.2</v>
      </c>
      <c r="BH22" s="3">
        <f t="shared" si="19"/>
        <v>60.80655027998682</v>
      </c>
      <c r="BI22" s="47">
        <f t="shared" si="20"/>
        <v>-180.60000000000036</v>
      </c>
      <c r="BJ22" s="50">
        <f t="shared" si="21"/>
        <v>331.8000000000002</v>
      </c>
      <c r="BK22" s="3">
        <f t="shared" si="22"/>
        <v>-183.72093023255786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2962.7</v>
      </c>
      <c r="D23" s="46">
        <f t="shared" si="1"/>
        <v>2101.2</v>
      </c>
      <c r="E23" s="3">
        <f t="shared" si="2"/>
        <v>70.92179430924494</v>
      </c>
      <c r="F23" s="29">
        <v>1052.9</v>
      </c>
      <c r="G23" s="3">
        <v>760.2</v>
      </c>
      <c r="H23" s="3">
        <f t="shared" si="3"/>
        <v>72.20058884984329</v>
      </c>
      <c r="I23" s="3">
        <f t="shared" si="4"/>
        <v>407.6</v>
      </c>
      <c r="J23" s="29">
        <v>212.8</v>
      </c>
      <c r="K23" s="3">
        <v>111.8</v>
      </c>
      <c r="L23" s="3">
        <f t="shared" si="23"/>
        <v>52.537593984962406</v>
      </c>
      <c r="M23" s="29">
        <v>15.1</v>
      </c>
      <c r="N23" s="3">
        <v>52.8</v>
      </c>
      <c r="O23" s="3">
        <f t="shared" si="5"/>
        <v>349.66887417218544</v>
      </c>
      <c r="P23" s="29">
        <v>42.1</v>
      </c>
      <c r="Q23" s="3">
        <v>25.1</v>
      </c>
      <c r="R23" s="3">
        <f t="shared" si="6"/>
        <v>59.61995249406176</v>
      </c>
      <c r="S23" s="29">
        <v>265.1</v>
      </c>
      <c r="T23" s="3">
        <v>217.9</v>
      </c>
      <c r="U23" s="3">
        <f t="shared" si="7"/>
        <v>82.19539796303282</v>
      </c>
      <c r="V23" s="29">
        <v>20.7</v>
      </c>
      <c r="W23" s="14">
        <v>68</v>
      </c>
      <c r="X23" s="3">
        <f t="shared" si="8"/>
        <v>328.5024154589372</v>
      </c>
      <c r="Y23" s="29"/>
      <c r="Z23" s="14">
        <v>0</v>
      </c>
      <c r="AA23" s="3" t="e">
        <f t="shared" si="9"/>
        <v>#DIV/0!</v>
      </c>
      <c r="AB23" s="29">
        <v>2.3</v>
      </c>
      <c r="AC23" s="3">
        <v>0</v>
      </c>
      <c r="AD23" s="3">
        <f t="shared" si="10"/>
        <v>0</v>
      </c>
      <c r="AE23" s="29"/>
      <c r="AF23" s="3"/>
      <c r="AG23" s="3" t="e">
        <f t="shared" si="11"/>
        <v>#DIV/0!</v>
      </c>
      <c r="AH23" s="29">
        <v>1909.8</v>
      </c>
      <c r="AI23" s="3">
        <v>1341</v>
      </c>
      <c r="AJ23" s="3">
        <f t="shared" si="24"/>
        <v>70.21677662582469</v>
      </c>
      <c r="AK23" s="29">
        <v>1423.9</v>
      </c>
      <c r="AL23" s="3">
        <v>956.8</v>
      </c>
      <c r="AM23" s="3">
        <f t="shared" si="12"/>
        <v>67.19573003722171</v>
      </c>
      <c r="AN23" s="29">
        <v>121.1</v>
      </c>
      <c r="AO23" s="3">
        <v>65.3</v>
      </c>
      <c r="AP23" s="3">
        <f t="shared" si="13"/>
        <v>53.92237819983485</v>
      </c>
      <c r="AQ23" s="31">
        <v>17585.5</v>
      </c>
      <c r="AR23" s="4">
        <v>16345.6</v>
      </c>
      <c r="AS23" s="3">
        <f t="shared" si="14"/>
        <v>92.94930482499787</v>
      </c>
      <c r="AT23" s="51">
        <v>940.5</v>
      </c>
      <c r="AU23" s="3">
        <v>630.1</v>
      </c>
      <c r="AV23" s="3">
        <f t="shared" si="15"/>
        <v>66.99627857522594</v>
      </c>
      <c r="AW23" s="49">
        <v>935.5</v>
      </c>
      <c r="AX23" s="3">
        <v>628.1</v>
      </c>
      <c r="AY23" s="3">
        <f t="shared" si="16"/>
        <v>67.14056654195618</v>
      </c>
      <c r="AZ23" s="31">
        <v>705.2</v>
      </c>
      <c r="BA23" s="6">
        <v>416.7</v>
      </c>
      <c r="BB23" s="14">
        <f t="shared" si="17"/>
        <v>59.0896199659671</v>
      </c>
      <c r="BC23" s="49">
        <v>14778.2</v>
      </c>
      <c r="BD23" s="6">
        <v>14583.9</v>
      </c>
      <c r="BE23" s="3">
        <f t="shared" si="18"/>
        <v>98.68522553490952</v>
      </c>
      <c r="BF23" s="49">
        <v>1084.8</v>
      </c>
      <c r="BG23" s="4">
        <v>681.7</v>
      </c>
      <c r="BH23" s="3">
        <f t="shared" si="19"/>
        <v>62.841076696165196</v>
      </c>
      <c r="BI23" s="47">
        <f t="shared" si="20"/>
        <v>-14622.8</v>
      </c>
      <c r="BJ23" s="50">
        <f t="shared" si="21"/>
        <v>-14244.400000000001</v>
      </c>
      <c r="BK23" s="3">
        <f t="shared" si="22"/>
        <v>97.41226030582379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44794.8</v>
      </c>
      <c r="D24" s="46">
        <f t="shared" si="1"/>
        <v>29635.5</v>
      </c>
      <c r="E24" s="3">
        <f t="shared" si="2"/>
        <v>66.15834873690696</v>
      </c>
      <c r="F24" s="29">
        <v>26299</v>
      </c>
      <c r="G24" s="3">
        <v>22281.5</v>
      </c>
      <c r="H24" s="3">
        <f t="shared" si="3"/>
        <v>84.72375375489563</v>
      </c>
      <c r="I24" s="3">
        <f t="shared" si="4"/>
        <v>13108.2</v>
      </c>
      <c r="J24" s="29">
        <v>17507.3</v>
      </c>
      <c r="K24" s="3">
        <v>10223.6</v>
      </c>
      <c r="L24" s="3">
        <f t="shared" si="23"/>
        <v>58.39621186590737</v>
      </c>
      <c r="M24" s="29">
        <v>17.4</v>
      </c>
      <c r="N24" s="3">
        <v>8.7</v>
      </c>
      <c r="O24" s="3">
        <f t="shared" si="5"/>
        <v>50</v>
      </c>
      <c r="P24" s="29">
        <v>697</v>
      </c>
      <c r="Q24" s="3">
        <v>271.4</v>
      </c>
      <c r="R24" s="3">
        <f t="shared" si="6"/>
        <v>38.938307030129124</v>
      </c>
      <c r="S24" s="29">
        <v>4406.9</v>
      </c>
      <c r="T24" s="3">
        <v>2604.5</v>
      </c>
      <c r="U24" s="3">
        <f t="shared" si="7"/>
        <v>59.10050148630557</v>
      </c>
      <c r="V24" s="29">
        <v>1283.7</v>
      </c>
      <c r="W24" s="14">
        <v>4343.9</v>
      </c>
      <c r="X24" s="3">
        <f t="shared" si="8"/>
        <v>338.389031705227</v>
      </c>
      <c r="Y24" s="29"/>
      <c r="Z24" s="14">
        <v>5.3</v>
      </c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18495.8</v>
      </c>
      <c r="AI24" s="3">
        <v>7354</v>
      </c>
      <c r="AJ24" s="3">
        <f t="shared" si="24"/>
        <v>39.76037803176938</v>
      </c>
      <c r="AK24" s="29">
        <v>4193.5</v>
      </c>
      <c r="AL24" s="3">
        <v>3295.3</v>
      </c>
      <c r="AM24" s="3">
        <f t="shared" si="12"/>
        <v>78.58113747466318</v>
      </c>
      <c r="AN24" s="29"/>
      <c r="AO24" s="3"/>
      <c r="AP24" s="3" t="e">
        <f t="shared" si="13"/>
        <v>#DIV/0!</v>
      </c>
      <c r="AQ24" s="31">
        <v>45371.5</v>
      </c>
      <c r="AR24" s="4">
        <v>24497.9</v>
      </c>
      <c r="AS24" s="3">
        <f t="shared" si="14"/>
        <v>53.99402708748885</v>
      </c>
      <c r="AT24" s="51">
        <v>7297.6</v>
      </c>
      <c r="AU24" s="3">
        <v>5875</v>
      </c>
      <c r="AV24" s="3">
        <f t="shared" si="15"/>
        <v>80.50591975443982</v>
      </c>
      <c r="AW24" s="49">
        <v>2745.8</v>
      </c>
      <c r="AX24" s="3">
        <v>2016.2</v>
      </c>
      <c r="AY24" s="3">
        <f t="shared" si="16"/>
        <v>73.42850899555685</v>
      </c>
      <c r="AZ24" s="31">
        <v>5399</v>
      </c>
      <c r="BA24" s="6">
        <v>1822.1</v>
      </c>
      <c r="BB24" s="14">
        <f t="shared" si="17"/>
        <v>33.748842378218185</v>
      </c>
      <c r="BC24" s="49">
        <v>20427.4</v>
      </c>
      <c r="BD24" s="6">
        <v>12226.1</v>
      </c>
      <c r="BE24" s="3">
        <f t="shared" si="18"/>
        <v>59.85147400060703</v>
      </c>
      <c r="BF24" s="49">
        <v>7929.6</v>
      </c>
      <c r="BG24" s="4">
        <v>4392.4</v>
      </c>
      <c r="BH24" s="3">
        <f t="shared" si="19"/>
        <v>55.39245359160613</v>
      </c>
      <c r="BI24" s="47">
        <f t="shared" si="20"/>
        <v>-576.6999999999971</v>
      </c>
      <c r="BJ24" s="50">
        <f t="shared" si="21"/>
        <v>5137.5999999999985</v>
      </c>
      <c r="BK24" s="3">
        <f t="shared" si="22"/>
        <v>-890.8617998959639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6386</v>
      </c>
      <c r="D25" s="46">
        <f t="shared" si="1"/>
        <v>4165.5</v>
      </c>
      <c r="E25" s="3">
        <f t="shared" si="2"/>
        <v>65.22862511744441</v>
      </c>
      <c r="F25" s="29">
        <v>1244.1</v>
      </c>
      <c r="G25" s="3">
        <v>715.8</v>
      </c>
      <c r="H25" s="3">
        <f t="shared" si="3"/>
        <v>57.53556788039547</v>
      </c>
      <c r="I25" s="3">
        <f t="shared" si="4"/>
        <v>245.1</v>
      </c>
      <c r="J25" s="29">
        <v>169.4</v>
      </c>
      <c r="K25" s="3">
        <v>72.4</v>
      </c>
      <c r="L25" s="3">
        <f t="shared" si="23"/>
        <v>42.739079102715465</v>
      </c>
      <c r="M25" s="29">
        <v>18.8</v>
      </c>
      <c r="N25" s="3">
        <v>0</v>
      </c>
      <c r="O25" s="3">
        <f t="shared" si="5"/>
        <v>0</v>
      </c>
      <c r="P25" s="29">
        <v>42</v>
      </c>
      <c r="Q25" s="3">
        <v>19.1</v>
      </c>
      <c r="R25" s="3">
        <f t="shared" si="6"/>
        <v>45.47619047619048</v>
      </c>
      <c r="S25" s="29">
        <v>319.2</v>
      </c>
      <c r="T25" s="3">
        <v>153.6</v>
      </c>
      <c r="U25" s="3">
        <f t="shared" si="7"/>
        <v>48.1203007518797</v>
      </c>
      <c r="V25" s="29">
        <v>169.9</v>
      </c>
      <c r="W25" s="14">
        <v>91.1</v>
      </c>
      <c r="X25" s="3">
        <f t="shared" si="8"/>
        <v>53.61977633902295</v>
      </c>
      <c r="Y25" s="29"/>
      <c r="Z25" s="14">
        <v>66.8</v>
      </c>
      <c r="AA25" s="3" t="e">
        <f t="shared" si="9"/>
        <v>#DIV/0!</v>
      </c>
      <c r="AB25" s="29">
        <v>0.5</v>
      </c>
      <c r="AC25" s="3">
        <v>0</v>
      </c>
      <c r="AD25" s="3">
        <f t="shared" si="10"/>
        <v>0</v>
      </c>
      <c r="AE25" s="29"/>
      <c r="AF25" s="3"/>
      <c r="AG25" s="3" t="e">
        <f t="shared" si="11"/>
        <v>#DIV/0!</v>
      </c>
      <c r="AH25" s="29">
        <v>5141.9</v>
      </c>
      <c r="AI25" s="3">
        <v>3449.7</v>
      </c>
      <c r="AJ25" s="3">
        <f t="shared" si="24"/>
        <v>67.0899861918746</v>
      </c>
      <c r="AK25" s="29">
        <v>1671.6</v>
      </c>
      <c r="AL25" s="3">
        <v>1123.1</v>
      </c>
      <c r="AM25" s="3">
        <f t="shared" si="12"/>
        <v>67.1871261067241</v>
      </c>
      <c r="AN25" s="29">
        <v>700.3</v>
      </c>
      <c r="AO25" s="3">
        <v>490.9</v>
      </c>
      <c r="AP25" s="3">
        <f t="shared" si="13"/>
        <v>70.09852920177067</v>
      </c>
      <c r="AQ25" s="31">
        <v>6929.8</v>
      </c>
      <c r="AR25" s="4">
        <v>4032.5</v>
      </c>
      <c r="AS25" s="3">
        <f t="shared" si="14"/>
        <v>58.190712574677484</v>
      </c>
      <c r="AT25" s="51">
        <v>920.3</v>
      </c>
      <c r="AU25" s="3">
        <v>603.5</v>
      </c>
      <c r="AV25" s="3">
        <f t="shared" si="15"/>
        <v>65.57644246441379</v>
      </c>
      <c r="AW25" s="49">
        <v>913.9</v>
      </c>
      <c r="AX25" s="3">
        <v>602.1</v>
      </c>
      <c r="AY25" s="3">
        <f t="shared" si="16"/>
        <v>65.88248167195536</v>
      </c>
      <c r="AZ25" s="31">
        <v>1069.3</v>
      </c>
      <c r="BA25" s="6">
        <v>344.2</v>
      </c>
      <c r="BB25" s="14">
        <f t="shared" si="17"/>
        <v>32.18928270831385</v>
      </c>
      <c r="BC25" s="49">
        <v>580.9</v>
      </c>
      <c r="BD25" s="6">
        <v>335.4</v>
      </c>
      <c r="BE25" s="3">
        <f t="shared" si="18"/>
        <v>57.7379927698399</v>
      </c>
      <c r="BF25" s="49">
        <v>2862.5</v>
      </c>
      <c r="BG25" s="4">
        <v>1281.7</v>
      </c>
      <c r="BH25" s="3">
        <f t="shared" si="19"/>
        <v>44.775545851528385</v>
      </c>
      <c r="BI25" s="47">
        <f t="shared" si="20"/>
        <v>-543.8000000000002</v>
      </c>
      <c r="BJ25" s="50">
        <f t="shared" si="21"/>
        <v>133</v>
      </c>
      <c r="BK25" s="3">
        <f t="shared" si="22"/>
        <v>-24.457521147480684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8684.7</v>
      </c>
      <c r="D26" s="46">
        <f t="shared" si="1"/>
        <v>5568.2</v>
      </c>
      <c r="E26" s="3">
        <f t="shared" si="2"/>
        <v>64.11505290913905</v>
      </c>
      <c r="F26" s="29">
        <v>2675.7</v>
      </c>
      <c r="G26" s="3">
        <v>2011.1</v>
      </c>
      <c r="H26" s="3">
        <f t="shared" si="3"/>
        <v>75.16163994468738</v>
      </c>
      <c r="I26" s="3">
        <f t="shared" si="4"/>
        <v>1214.3999999999996</v>
      </c>
      <c r="J26" s="29">
        <v>1764</v>
      </c>
      <c r="K26" s="3">
        <v>1032.1</v>
      </c>
      <c r="L26" s="3">
        <f t="shared" si="23"/>
        <v>58.50907029478457</v>
      </c>
      <c r="M26" s="29">
        <v>26.2</v>
      </c>
      <c r="N26" s="3">
        <v>8.1</v>
      </c>
      <c r="O26" s="3">
        <f t="shared" si="5"/>
        <v>30.916030534351147</v>
      </c>
      <c r="P26" s="29">
        <v>73.1</v>
      </c>
      <c r="Q26" s="3">
        <v>28.1</v>
      </c>
      <c r="R26" s="3">
        <f t="shared" si="6"/>
        <v>38.44049247606019</v>
      </c>
      <c r="S26" s="29">
        <v>128.8</v>
      </c>
      <c r="T26" s="3">
        <v>146.1</v>
      </c>
      <c r="U26" s="3">
        <f t="shared" si="7"/>
        <v>113.43167701863352</v>
      </c>
      <c r="V26" s="29">
        <v>90</v>
      </c>
      <c r="W26" s="14">
        <v>126.5</v>
      </c>
      <c r="X26" s="3">
        <f t="shared" si="8"/>
        <v>140.55555555555554</v>
      </c>
      <c r="Y26" s="29"/>
      <c r="Z26" s="14">
        <v>13</v>
      </c>
      <c r="AA26" s="3" t="e">
        <f t="shared" si="9"/>
        <v>#DIV/0!</v>
      </c>
      <c r="AB26" s="29">
        <v>13.9</v>
      </c>
      <c r="AC26" s="3">
        <v>0</v>
      </c>
      <c r="AD26" s="3">
        <f t="shared" si="10"/>
        <v>0</v>
      </c>
      <c r="AE26" s="29"/>
      <c r="AF26" s="3"/>
      <c r="AG26" s="3" t="e">
        <f t="shared" si="11"/>
        <v>#DIV/0!</v>
      </c>
      <c r="AH26" s="29">
        <v>6009</v>
      </c>
      <c r="AI26" s="3">
        <v>3557.1</v>
      </c>
      <c r="AJ26" s="3">
        <f t="shared" si="24"/>
        <v>59.1962056914628</v>
      </c>
      <c r="AK26" s="29">
        <v>2235.9</v>
      </c>
      <c r="AL26" s="3">
        <v>1530.2</v>
      </c>
      <c r="AM26" s="3">
        <f t="shared" si="12"/>
        <v>68.43776555302115</v>
      </c>
      <c r="AN26" s="29"/>
      <c r="AO26" s="3"/>
      <c r="AP26" s="3" t="e">
        <f t="shared" si="13"/>
        <v>#DIV/0!</v>
      </c>
      <c r="AQ26" s="31">
        <v>8930.4</v>
      </c>
      <c r="AR26" s="4">
        <v>4882.9</v>
      </c>
      <c r="AS26" s="3">
        <f t="shared" si="14"/>
        <v>54.677282092627436</v>
      </c>
      <c r="AT26" s="51">
        <v>1087.3</v>
      </c>
      <c r="AU26" s="3">
        <v>705.2</v>
      </c>
      <c r="AV26" s="3">
        <f t="shared" si="15"/>
        <v>64.85790490205096</v>
      </c>
      <c r="AW26" s="49">
        <v>1075.9</v>
      </c>
      <c r="AX26" s="3">
        <v>701.9</v>
      </c>
      <c r="AY26" s="3">
        <f t="shared" si="16"/>
        <v>65.23840505623198</v>
      </c>
      <c r="AZ26" s="31">
        <v>871</v>
      </c>
      <c r="BA26" s="6">
        <v>107</v>
      </c>
      <c r="BB26" s="14">
        <f t="shared" si="17"/>
        <v>12.284730195177957</v>
      </c>
      <c r="BC26" s="49">
        <v>2831.2</v>
      </c>
      <c r="BD26" s="6">
        <v>2094.2</v>
      </c>
      <c r="BE26" s="3">
        <f t="shared" si="18"/>
        <v>73.96863520768578</v>
      </c>
      <c r="BF26" s="49">
        <v>2205</v>
      </c>
      <c r="BG26" s="4">
        <v>1414.4</v>
      </c>
      <c r="BH26" s="3">
        <f t="shared" si="19"/>
        <v>64.1451247165533</v>
      </c>
      <c r="BI26" s="47">
        <f t="shared" si="20"/>
        <v>-245.6999999999989</v>
      </c>
      <c r="BJ26" s="50">
        <f t="shared" si="21"/>
        <v>685.3000000000002</v>
      </c>
      <c r="BK26" s="3">
        <f t="shared" si="22"/>
        <v>-278.91737891738023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138729.6</v>
      </c>
      <c r="D27" s="46">
        <f>SUM(D10:D26)</f>
        <v>85308</v>
      </c>
      <c r="E27" s="52">
        <f t="shared" si="2"/>
        <v>61.49228427098471</v>
      </c>
      <c r="F27" s="53">
        <f>SUM(F10:F26)</f>
        <v>51714.299999999996</v>
      </c>
      <c r="G27" s="54">
        <f>SUM(G10:G26)</f>
        <v>39256.8</v>
      </c>
      <c r="H27" s="52">
        <f>G27/F27*100</f>
        <v>75.91091825665242</v>
      </c>
      <c r="I27" s="3">
        <f t="shared" si="4"/>
        <v>22357.2</v>
      </c>
      <c r="J27" s="53">
        <f>SUM(J10:J26)</f>
        <v>25743.300000000003</v>
      </c>
      <c r="K27" s="54">
        <f>SUM(K10:K26)</f>
        <v>15397</v>
      </c>
      <c r="L27" s="52">
        <f>K27/J27*100</f>
        <v>59.80973690241732</v>
      </c>
      <c r="M27" s="53">
        <f>SUM(M10:M26)</f>
        <v>411.6</v>
      </c>
      <c r="N27" s="54">
        <f>SUM(N10:N26)</f>
        <v>309.6</v>
      </c>
      <c r="O27" s="52">
        <f>N27/M27*100</f>
        <v>75.21865889212827</v>
      </c>
      <c r="P27" s="53">
        <f>SUM(P10:P26)</f>
        <v>1801.1</v>
      </c>
      <c r="Q27" s="54">
        <f>SUM(Q10:Q26)</f>
        <v>726.6</v>
      </c>
      <c r="R27" s="52">
        <f>Q27/P27*100</f>
        <v>40.34201321414692</v>
      </c>
      <c r="S27" s="53">
        <f>SUM(S10:S26)</f>
        <v>9301.2</v>
      </c>
      <c r="T27" s="54">
        <f>SUM(T10:T26)</f>
        <v>5924.000000000001</v>
      </c>
      <c r="U27" s="52">
        <f>T27/S27*100</f>
        <v>63.69070657549564</v>
      </c>
      <c r="V27" s="29">
        <f>SUM(V10:V26)</f>
        <v>2776.4</v>
      </c>
      <c r="W27" s="55">
        <f>SUM(W10:W26)</f>
        <v>5506.9</v>
      </c>
      <c r="X27" s="3">
        <f>W27/V27*100</f>
        <v>198.34678000288142</v>
      </c>
      <c r="Y27" s="29">
        <f>SUM(Y10:Y26)</f>
        <v>0</v>
      </c>
      <c r="Z27" s="55">
        <f>SUM(Z10:Z26)</f>
        <v>136.3</v>
      </c>
      <c r="AA27" s="3" t="e">
        <f>Z27/Y27*100</f>
        <v>#DIV/0!</v>
      </c>
      <c r="AB27" s="29">
        <f>SUM(AB10:AB26)</f>
        <v>240</v>
      </c>
      <c r="AC27" s="55">
        <f>SUM(AC10:AC26)</f>
        <v>81.7</v>
      </c>
      <c r="AD27" s="3">
        <f>AC27/AB27*100</f>
        <v>34.04166666666667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87015.3</v>
      </c>
      <c r="AI27" s="29">
        <f>SUM(AI10:AI26)</f>
        <v>46051.2</v>
      </c>
      <c r="AJ27" s="3">
        <f>AI27/AH27*100</f>
        <v>52.9231066260761</v>
      </c>
      <c r="AK27" s="29">
        <f>SUM(AK10:AK26)</f>
        <v>34227.1</v>
      </c>
      <c r="AL27" s="3">
        <f>SUM(AL10:AL26)</f>
        <v>23548.899999999998</v>
      </c>
      <c r="AM27" s="3">
        <f>AL27/AK27*100</f>
        <v>68.80191427260854</v>
      </c>
      <c r="AN27" s="29">
        <f>SUM(AN10:AN26)</f>
        <v>1694.1999999999998</v>
      </c>
      <c r="AO27" s="3">
        <f>SUM(AO10:AO26)</f>
        <v>1129.4</v>
      </c>
      <c r="AP27" s="3">
        <f>AO27/AN27*100</f>
        <v>66.66273167276591</v>
      </c>
      <c r="AQ27" s="29">
        <f>SUM(AQ10:AQ26)</f>
        <v>157114.99999999997</v>
      </c>
      <c r="AR27" s="3">
        <f>SUM(AR10:AR26)</f>
        <v>86578.59999999999</v>
      </c>
      <c r="AS27" s="3">
        <f>AR27/AQ27*100</f>
        <v>55.10524138369984</v>
      </c>
      <c r="AT27" s="29">
        <f>SUM(AT10:AT26)</f>
        <v>24093.3</v>
      </c>
      <c r="AU27" s="3">
        <f>SUM(AU10:AU26)</f>
        <v>16791.800000000003</v>
      </c>
      <c r="AV27" s="3">
        <f>AU27/AT27*100</f>
        <v>69.69489443123193</v>
      </c>
      <c r="AW27" s="29">
        <f>SUM(AW10:AW26)</f>
        <v>19351.400000000005</v>
      </c>
      <c r="AX27" s="3">
        <f>SUM(AX10:AX26)</f>
        <v>12823.000000000002</v>
      </c>
      <c r="AY27" s="3">
        <f>AX27/AW27*100</f>
        <v>66.26393955992847</v>
      </c>
      <c r="AZ27" s="29">
        <f>SUM(AZ10:AZ26)</f>
        <v>18681.8</v>
      </c>
      <c r="BA27" s="14">
        <f>SUM(BA10:BA26)</f>
        <v>5065.999999999999</v>
      </c>
      <c r="BB27" s="14">
        <f>BA27/AZ27*100</f>
        <v>27.117301330706887</v>
      </c>
      <c r="BC27" s="29">
        <f>SUM(BC10:BC26)</f>
        <v>50788.4</v>
      </c>
      <c r="BD27" s="14">
        <f>SUM(BD10:BD26)</f>
        <v>34557.299999999996</v>
      </c>
      <c r="BE27" s="3">
        <f>BD27/BC27*100</f>
        <v>68.04171818761763</v>
      </c>
      <c r="BF27" s="29">
        <f>SUM(BF10:BF26)</f>
        <v>43242.1</v>
      </c>
      <c r="BG27" s="3">
        <f>SUM(BG10:BG26)</f>
        <v>22803.100000000002</v>
      </c>
      <c r="BH27" s="3">
        <f>BG27/BF27*100</f>
        <v>52.73356289356901</v>
      </c>
      <c r="BI27" s="31">
        <f>SUM(BI10:BI26)</f>
        <v>-18385.399999999994</v>
      </c>
      <c r="BJ27" s="56">
        <f>SUM(BJ10:BJ26)</f>
        <v>-1270.600000000003</v>
      </c>
      <c r="BK27" s="3">
        <f t="shared" si="22"/>
        <v>6.910918446158385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2014-09-02T10:08:12Z</cp:lastPrinted>
  <dcterms:created xsi:type="dcterms:W3CDTF">2007-01-16T05:35:41Z</dcterms:created>
  <dcterms:modified xsi:type="dcterms:W3CDTF">2014-09-04T04:08:24Z</dcterms:modified>
  <cp:category/>
  <cp:version/>
  <cp:contentType/>
  <cp:contentStatus/>
</cp:coreProperties>
</file>