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<sst xmlns="http://schemas.openxmlformats.org/spreadsheetml/2006/main" count="107" uniqueCount="46">
  <si>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</si>
  <si>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</si>
  <si>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</si>
  <si>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</si>
  <si>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</si>
  <si>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</si>
  <si>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</si>
  <si>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</si>
  <si>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</si>
  <si>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</si>
  <si>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</si>
  <si>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</si>
  <si>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</si>
  <si>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</si>
  <si>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</si>
  <si>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</si>
  <si>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</si>
  <si>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</si>
  <si>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</si>
  <si>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</si>
  <si>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</si>
  <si>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</si>
  <si>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</si>
  <si>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</si>
  <si>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</si>
  <si>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</si>
  <si>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</si>
  <si>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</si>
  <si>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</si>
  <si>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</si>
  <si>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</si>
  <si>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</si>
  <si>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</si>
  <si>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</si>
  <si>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</si>
  <si>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</si>
  <si>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</si>
  <si>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</si>
  <si>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</si>
  <si>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</si>
  <si>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</si>
  <si>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</si>
  <si>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</si>
  <si>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</si>
  <si>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</si>
  <si>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августа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</si>
</sst>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6">
      <pane xSplit="5040" topLeftCell="B1" activePane="topRight" state="split"/>
      <selection pane="topLeft" activeCell="B2" sqref="B2"/>
      <selection pane="topRight" activeCell="BG24" sqref="BG24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7" t="s">
        <v>26</v>
      </c>
      <c r="T1" s="57"/>
      <c r="U1" s="57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59" t="s">
        <v>0</v>
      </c>
      <c r="B4" s="59"/>
      <c r="C4" s="60" t="s">
        <v>23</v>
      </c>
      <c r="D4" s="61"/>
      <c r="E4" s="62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6" t="s">
        <v>22</v>
      </c>
      <c r="AR4" s="87"/>
      <c r="AS4" s="88"/>
      <c r="AT4" s="77" t="s">
        <v>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60" t="s">
        <v>21</v>
      </c>
      <c r="BJ4" s="61"/>
      <c r="BK4" s="62"/>
    </row>
    <row r="5" spans="1:63" ht="13.5" customHeight="1">
      <c r="A5" s="59"/>
      <c r="B5" s="59"/>
      <c r="C5" s="63"/>
      <c r="D5" s="64"/>
      <c r="E5" s="65"/>
      <c r="F5" s="77" t="s">
        <v>2</v>
      </c>
      <c r="G5" s="77"/>
      <c r="H5" s="77"/>
      <c r="I5" s="28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77" t="s">
        <v>4</v>
      </c>
      <c r="AI5" s="77"/>
      <c r="AJ5" s="77"/>
      <c r="AK5" s="69" t="s">
        <v>3</v>
      </c>
      <c r="AL5" s="70"/>
      <c r="AM5" s="70"/>
      <c r="AN5" s="70"/>
      <c r="AO5" s="70"/>
      <c r="AP5" s="70"/>
      <c r="AQ5" s="89"/>
      <c r="AR5" s="90"/>
      <c r="AS5" s="91"/>
      <c r="AT5" s="69" t="s">
        <v>3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63"/>
      <c r="BJ5" s="64"/>
      <c r="BK5" s="65"/>
    </row>
    <row r="6" spans="1:63" ht="59.25" customHeight="1">
      <c r="A6" s="59"/>
      <c r="B6" s="59"/>
      <c r="C6" s="63"/>
      <c r="D6" s="64"/>
      <c r="E6" s="65"/>
      <c r="F6" s="77"/>
      <c r="G6" s="77"/>
      <c r="H6" s="77"/>
      <c r="I6" s="26"/>
      <c r="J6" s="60" t="s">
        <v>5</v>
      </c>
      <c r="K6" s="61"/>
      <c r="L6" s="62"/>
      <c r="M6" s="60" t="s">
        <v>6</v>
      </c>
      <c r="N6" s="61"/>
      <c r="O6" s="62"/>
      <c r="P6" s="60" t="s">
        <v>16</v>
      </c>
      <c r="Q6" s="61"/>
      <c r="R6" s="62"/>
      <c r="S6" s="60" t="s">
        <v>44</v>
      </c>
      <c r="T6" s="61"/>
      <c r="U6" s="62"/>
      <c r="V6" s="60" t="s">
        <v>7</v>
      </c>
      <c r="W6" s="61"/>
      <c r="X6" s="62"/>
      <c r="Y6" s="60" t="s">
        <v>19</v>
      </c>
      <c r="Z6" s="61"/>
      <c r="AA6" s="62"/>
      <c r="AB6" s="60" t="s">
        <v>8</v>
      </c>
      <c r="AC6" s="61"/>
      <c r="AD6" s="62"/>
      <c r="AE6" s="60" t="s">
        <v>9</v>
      </c>
      <c r="AF6" s="61"/>
      <c r="AG6" s="62"/>
      <c r="AH6" s="77"/>
      <c r="AI6" s="77"/>
      <c r="AJ6" s="77"/>
      <c r="AK6" s="60" t="s">
        <v>17</v>
      </c>
      <c r="AL6" s="61"/>
      <c r="AM6" s="62"/>
      <c r="AN6" s="60" t="s">
        <v>18</v>
      </c>
      <c r="AO6" s="61"/>
      <c r="AP6" s="62"/>
      <c r="AQ6" s="89"/>
      <c r="AR6" s="90"/>
      <c r="AS6" s="91"/>
      <c r="AT6" s="80" t="s">
        <v>20</v>
      </c>
      <c r="AU6" s="81"/>
      <c r="AV6" s="82"/>
      <c r="AW6" s="79" t="s">
        <v>1</v>
      </c>
      <c r="AX6" s="79"/>
      <c r="AY6" s="79"/>
      <c r="AZ6" s="71" t="s">
        <v>24</v>
      </c>
      <c r="BA6" s="72"/>
      <c r="BB6" s="73"/>
      <c r="BC6" s="71" t="s">
        <v>14</v>
      </c>
      <c r="BD6" s="72"/>
      <c r="BE6" s="73"/>
      <c r="BF6" s="60" t="s">
        <v>25</v>
      </c>
      <c r="BG6" s="61"/>
      <c r="BH6" s="62"/>
      <c r="BI6" s="63"/>
      <c r="BJ6" s="64"/>
      <c r="BK6" s="65"/>
    </row>
    <row r="7" spans="1:63" ht="77.25" customHeight="1">
      <c r="A7" s="59"/>
      <c r="B7" s="59"/>
      <c r="C7" s="66"/>
      <c r="D7" s="67"/>
      <c r="E7" s="68"/>
      <c r="F7" s="77"/>
      <c r="G7" s="77"/>
      <c r="H7" s="77"/>
      <c r="I7" s="27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77"/>
      <c r="AI7" s="77"/>
      <c r="AJ7" s="77"/>
      <c r="AK7" s="66"/>
      <c r="AL7" s="67"/>
      <c r="AM7" s="68"/>
      <c r="AN7" s="66"/>
      <c r="AO7" s="67"/>
      <c r="AP7" s="68"/>
      <c r="AQ7" s="92"/>
      <c r="AR7" s="93"/>
      <c r="AS7" s="94"/>
      <c r="AT7" s="83"/>
      <c r="AU7" s="84"/>
      <c r="AV7" s="85"/>
      <c r="AW7" s="78" t="s">
        <v>15</v>
      </c>
      <c r="AX7" s="78"/>
      <c r="AY7" s="78"/>
      <c r="AZ7" s="74"/>
      <c r="BA7" s="75"/>
      <c r="BB7" s="76"/>
      <c r="BC7" s="74"/>
      <c r="BD7" s="75"/>
      <c r="BE7" s="76"/>
      <c r="BF7" s="66"/>
      <c r="BG7" s="67"/>
      <c r="BH7" s="68"/>
      <c r="BI7" s="66"/>
      <c r="BJ7" s="67"/>
      <c r="BK7" s="68"/>
    </row>
    <row r="8" spans="1:63" ht="24.75" customHeight="1">
      <c r="A8" s="59"/>
      <c r="B8" s="59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8">
        <v>1</v>
      </c>
      <c r="B9" s="9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5171.3</v>
      </c>
      <c r="D10" s="46">
        <f>G10+AI10</f>
        <v>2823.7000000000003</v>
      </c>
      <c r="E10" s="3">
        <f>D10/C10*100</f>
        <v>54.60329124204746</v>
      </c>
      <c r="F10" s="29">
        <v>957.8</v>
      </c>
      <c r="G10" s="3">
        <v>405.8</v>
      </c>
      <c r="H10" s="3">
        <f>G10/F10*100</f>
        <v>42.3679264982251</v>
      </c>
      <c r="I10" s="3">
        <f>K10+N10+Q10+T10</f>
        <v>225.9</v>
      </c>
      <c r="J10" s="29">
        <v>158</v>
      </c>
      <c r="K10" s="3">
        <v>109</v>
      </c>
      <c r="L10" s="3">
        <f>K10/J10*100</f>
        <v>68.9873417721519</v>
      </c>
      <c r="M10" s="29">
        <v>3.2</v>
      </c>
      <c r="N10" s="3">
        <v>0</v>
      </c>
      <c r="O10" s="3">
        <f>N10/M10*100</f>
        <v>0</v>
      </c>
      <c r="P10" s="29">
        <v>55.2</v>
      </c>
      <c r="Q10" s="3">
        <v>15.2</v>
      </c>
      <c r="R10" s="3">
        <f>Q10/P10*100</f>
        <v>27.536231884057965</v>
      </c>
      <c r="S10" s="29">
        <v>332.1</v>
      </c>
      <c r="T10" s="3">
        <v>101.7</v>
      </c>
      <c r="U10" s="3">
        <f>T10/S10*100</f>
        <v>30.62330623306233</v>
      </c>
      <c r="V10" s="29">
        <v>84.6</v>
      </c>
      <c r="W10" s="14">
        <v>18</v>
      </c>
      <c r="X10" s="3">
        <f>W10/V10*100</f>
        <v>21.27659574468085</v>
      </c>
      <c r="Y10" s="29"/>
      <c r="Z10" s="14"/>
      <c r="AA10" s="3" t="e">
        <f>Z10/Y10*100</f>
        <v>#DIV/0!</v>
      </c>
      <c r="AB10" s="29">
        <v>8.3</v>
      </c>
      <c r="AC10" s="3">
        <v>8.8</v>
      </c>
      <c r="AD10" s="3">
        <f>AC10/AB10*100</f>
        <v>106.02409638554218</v>
      </c>
      <c r="AE10" s="29"/>
      <c r="AF10" s="3"/>
      <c r="AG10" s="3" t="e">
        <f>AF10/AE10*100</f>
        <v>#DIV/0!</v>
      </c>
      <c r="AH10" s="29">
        <v>4213.5</v>
      </c>
      <c r="AI10" s="3">
        <v>2417.9</v>
      </c>
      <c r="AJ10" s="3">
        <f>AI10/AH10*100</f>
        <v>57.38459712827816</v>
      </c>
      <c r="AK10" s="29">
        <v>2533.3</v>
      </c>
      <c r="AL10" s="3">
        <v>1493.3</v>
      </c>
      <c r="AM10" s="3">
        <f>AL10/AK10*100</f>
        <v>58.94682824774009</v>
      </c>
      <c r="AN10" s="29"/>
      <c r="AO10" s="3"/>
      <c r="AP10" s="3" t="e">
        <f>AO10/AN10*100</f>
        <v>#DIV/0!</v>
      </c>
      <c r="AQ10" s="47">
        <v>5218.6</v>
      </c>
      <c r="AR10" s="4">
        <v>1935.7</v>
      </c>
      <c r="AS10" s="3">
        <f>AR10/AQ10*100</f>
        <v>37.09232361169662</v>
      </c>
      <c r="AT10" s="48">
        <v>935.3</v>
      </c>
      <c r="AU10" s="3">
        <v>639.9</v>
      </c>
      <c r="AV10" s="3">
        <f>AU10/AT10*100</f>
        <v>68.4165508393029</v>
      </c>
      <c r="AW10" s="49">
        <v>928.6</v>
      </c>
      <c r="AX10" s="3">
        <v>638.2</v>
      </c>
      <c r="AY10" s="3">
        <f>AX10/AW10*100</f>
        <v>68.72711608873573</v>
      </c>
      <c r="AZ10" s="32">
        <v>667.5</v>
      </c>
      <c r="BA10" s="6">
        <v>98.2</v>
      </c>
      <c r="BB10" s="14">
        <f>BA10/AZ10*100</f>
        <v>14.711610486891386</v>
      </c>
      <c r="BC10" s="49">
        <v>630.6</v>
      </c>
      <c r="BD10" s="6">
        <v>401</v>
      </c>
      <c r="BE10" s="3">
        <f>BD10/BC10*100</f>
        <v>63.59023152553124</v>
      </c>
      <c r="BF10" s="49">
        <v>1599.1</v>
      </c>
      <c r="BG10" s="4">
        <v>768</v>
      </c>
      <c r="BH10" s="3">
        <f>BG10/BF10*100</f>
        <v>48.02701519604778</v>
      </c>
      <c r="BI10" s="47">
        <f>C10-AQ10</f>
        <v>-47.30000000000018</v>
      </c>
      <c r="BJ10" s="50">
        <f>D10-AR10</f>
        <v>888.0000000000002</v>
      </c>
      <c r="BK10" s="3">
        <f>BJ10/BI10*100</f>
        <v>-1877.3784355179637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4726.3</v>
      </c>
      <c r="D11" s="46">
        <f aca="true" t="shared" si="1" ref="D11:D26">G11+AI11</f>
        <v>2165.4</v>
      </c>
      <c r="E11" s="3">
        <f aca="true" t="shared" si="2" ref="E11:E27">D11/C11*100</f>
        <v>45.815965977614624</v>
      </c>
      <c r="F11" s="29">
        <v>1306.8</v>
      </c>
      <c r="G11" s="3">
        <v>664.4</v>
      </c>
      <c r="H11" s="3">
        <f aca="true" t="shared" si="3" ref="H11:H26">G11/F11*100</f>
        <v>50.841750841750844</v>
      </c>
      <c r="I11" s="3">
        <f aca="true" t="shared" si="4" ref="I11:I27">K11+N11+Q11+T11</f>
        <v>190.5</v>
      </c>
      <c r="J11" s="29">
        <v>157.7</v>
      </c>
      <c r="K11" s="3">
        <v>74.3</v>
      </c>
      <c r="L11" s="3">
        <f>K11/J11*100</f>
        <v>47.1147748890298</v>
      </c>
      <c r="M11" s="29">
        <v>34.9</v>
      </c>
      <c r="N11" s="3">
        <v>0</v>
      </c>
      <c r="O11" s="3">
        <f aca="true" t="shared" si="5" ref="O11:O26">N11/M11*100</f>
        <v>0</v>
      </c>
      <c r="P11" s="29">
        <v>130.3</v>
      </c>
      <c r="Q11" s="3">
        <v>35.5</v>
      </c>
      <c r="R11" s="3">
        <f aca="true" t="shared" si="6" ref="R11:R26">Q11/P11*100</f>
        <v>27.244819646968534</v>
      </c>
      <c r="S11" s="29">
        <v>212.4</v>
      </c>
      <c r="T11" s="3">
        <v>80.7</v>
      </c>
      <c r="U11" s="3">
        <f aca="true" t="shared" si="7" ref="U11:U26">T11/S11*100</f>
        <v>37.994350282485875</v>
      </c>
      <c r="V11" s="29">
        <v>17.5</v>
      </c>
      <c r="W11" s="14">
        <v>20.4</v>
      </c>
      <c r="X11" s="3">
        <f aca="true" t="shared" si="8" ref="X11:X26">W11/V11*100</f>
        <v>116.57142857142857</v>
      </c>
      <c r="Y11" s="29"/>
      <c r="Z11" s="14"/>
      <c r="AA11" s="3" t="e">
        <f aca="true" t="shared" si="9" ref="AA11:AA26">Z11/Y11*100</f>
        <v>#DIV/0!</v>
      </c>
      <c r="AB11" s="29">
        <v>0.5</v>
      </c>
      <c r="AC11" s="3">
        <v>0</v>
      </c>
      <c r="AD11" s="3">
        <f aca="true" t="shared" si="10" ref="AD11:AD26">AC11/AB11*100</f>
        <v>0</v>
      </c>
      <c r="AE11" s="29"/>
      <c r="AF11" s="3"/>
      <c r="AG11" s="3" t="e">
        <f aca="true" t="shared" si="11" ref="AG11:AG26">AF11/AE11*100</f>
        <v>#DIV/0!</v>
      </c>
      <c r="AH11" s="29">
        <v>3419.5</v>
      </c>
      <c r="AI11" s="3">
        <v>1501</v>
      </c>
      <c r="AJ11" s="3">
        <f>AI11/AH11*100</f>
        <v>43.895306331334986</v>
      </c>
      <c r="AK11" s="29">
        <v>2237.4</v>
      </c>
      <c r="AL11" s="3">
        <v>1319.7</v>
      </c>
      <c r="AM11" s="3">
        <f aca="true" t="shared" si="12" ref="AM11:AM26">AL11/AK11*100</f>
        <v>58.98364172700455</v>
      </c>
      <c r="AN11" s="29"/>
      <c r="AO11" s="3"/>
      <c r="AP11" s="3" t="e">
        <f aca="true" t="shared" si="13" ref="AP11:AP26">AO11/AN11*100</f>
        <v>#DIV/0!</v>
      </c>
      <c r="AQ11" s="47">
        <v>4830.8</v>
      </c>
      <c r="AR11" s="4">
        <v>1508</v>
      </c>
      <c r="AS11" s="3">
        <f aca="true" t="shared" si="14" ref="AS11:AS26">AR11/AQ11*100</f>
        <v>31.216361679224974</v>
      </c>
      <c r="AT11" s="51">
        <v>937.3</v>
      </c>
      <c r="AU11" s="3">
        <v>568.4</v>
      </c>
      <c r="AV11" s="3">
        <f aca="true" t="shared" si="15" ref="AV11:AV26">AU11/AT11*100</f>
        <v>60.64227035100822</v>
      </c>
      <c r="AW11" s="49">
        <v>930.7</v>
      </c>
      <c r="AX11" s="3">
        <v>565.8</v>
      </c>
      <c r="AY11" s="3">
        <f aca="true" t="shared" si="16" ref="AY11:AY26">AX11/AW11*100</f>
        <v>60.792951541850215</v>
      </c>
      <c r="AZ11" s="31">
        <v>816.5</v>
      </c>
      <c r="BA11" s="6">
        <v>120.6</v>
      </c>
      <c r="BB11" s="14">
        <f aca="true" t="shared" si="17" ref="BB11:BB26">BA11/AZ11*100</f>
        <v>14.770361298224127</v>
      </c>
      <c r="BC11" s="49">
        <v>782.4</v>
      </c>
      <c r="BD11" s="6">
        <v>322.7</v>
      </c>
      <c r="BE11" s="3">
        <f aca="true" t="shared" si="18" ref="BE11:BE26">BD11/BC11*100</f>
        <v>41.244887525562376</v>
      </c>
      <c r="BF11" s="49">
        <v>1642.2</v>
      </c>
      <c r="BG11" s="4">
        <v>470.1</v>
      </c>
      <c r="BH11" s="3">
        <f aca="true" t="shared" si="19" ref="BH11:BH26">BG11/BF11*100</f>
        <v>28.62623310193643</v>
      </c>
      <c r="BI11" s="47">
        <f aca="true" t="shared" si="20" ref="BI11:BI26">C11-AQ11</f>
        <v>-104.5</v>
      </c>
      <c r="BJ11" s="50">
        <f aca="true" t="shared" si="21" ref="BJ11:BJ26">D11-AR11</f>
        <v>657.4000000000001</v>
      </c>
      <c r="BK11" s="3">
        <f aca="true" t="shared" si="22" ref="BK11:BK27">BJ11/BI11*100</f>
        <v>-629.0909090909092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7877.6</v>
      </c>
      <c r="D12" s="46">
        <f t="shared" si="1"/>
        <v>2309</v>
      </c>
      <c r="E12" s="3">
        <f t="shared" si="2"/>
        <v>29.310957652076773</v>
      </c>
      <c r="F12" s="29">
        <v>1597.9</v>
      </c>
      <c r="G12" s="3">
        <v>784.6</v>
      </c>
      <c r="H12" s="3">
        <f t="shared" si="3"/>
        <v>49.10194630452469</v>
      </c>
      <c r="I12" s="3">
        <f t="shared" si="4"/>
        <v>409.79999999999995</v>
      </c>
      <c r="J12" s="29">
        <v>403.9</v>
      </c>
      <c r="K12" s="3">
        <v>220.2</v>
      </c>
      <c r="L12" s="3">
        <f aca="true" t="shared" si="23" ref="L12:L26">K12/J12*100</f>
        <v>54.518445159692995</v>
      </c>
      <c r="M12" s="29">
        <v>13.8</v>
      </c>
      <c r="N12" s="3">
        <v>1.8</v>
      </c>
      <c r="O12" s="3">
        <f t="shared" si="5"/>
        <v>13.043478260869565</v>
      </c>
      <c r="P12" s="29">
        <v>135.5</v>
      </c>
      <c r="Q12" s="3">
        <v>38.4</v>
      </c>
      <c r="R12" s="3">
        <f t="shared" si="6"/>
        <v>28.339483394833948</v>
      </c>
      <c r="S12" s="30">
        <v>446.2</v>
      </c>
      <c r="T12" s="3">
        <v>149.4</v>
      </c>
      <c r="U12" s="3">
        <f t="shared" si="7"/>
        <v>33.48274316450023</v>
      </c>
      <c r="V12" s="29">
        <v>54.2</v>
      </c>
      <c r="W12" s="14">
        <v>33.9</v>
      </c>
      <c r="X12" s="3">
        <f t="shared" si="8"/>
        <v>62.54612546125461</v>
      </c>
      <c r="Y12" s="29"/>
      <c r="Z12" s="14"/>
      <c r="AA12" s="3" t="e">
        <f t="shared" si="9"/>
        <v>#DIV/0!</v>
      </c>
      <c r="AB12" s="29">
        <v>33.8</v>
      </c>
      <c r="AC12" s="3">
        <v>0</v>
      </c>
      <c r="AD12" s="3">
        <f t="shared" si="10"/>
        <v>0</v>
      </c>
      <c r="AE12" s="29"/>
      <c r="AF12" s="3"/>
      <c r="AG12" s="3" t="e">
        <f t="shared" si="11"/>
        <v>#DIV/0!</v>
      </c>
      <c r="AH12" s="29">
        <v>6279.7</v>
      </c>
      <c r="AI12" s="3">
        <v>1524.4</v>
      </c>
      <c r="AJ12" s="3">
        <f>AI12/AH12*100</f>
        <v>24.27504498622546</v>
      </c>
      <c r="AK12" s="29">
        <v>2245.4</v>
      </c>
      <c r="AL12" s="3">
        <v>1336.1</v>
      </c>
      <c r="AM12" s="3">
        <f t="shared" si="12"/>
        <v>59.50387458804667</v>
      </c>
      <c r="AN12" s="29"/>
      <c r="AO12" s="3"/>
      <c r="AP12" s="3" t="e">
        <f t="shared" si="13"/>
        <v>#DIV/0!</v>
      </c>
      <c r="AQ12" s="31">
        <v>7965.9</v>
      </c>
      <c r="AR12" s="4">
        <v>1859</v>
      </c>
      <c r="AS12" s="3">
        <f t="shared" si="14"/>
        <v>23.33697385104006</v>
      </c>
      <c r="AT12" s="51">
        <v>929.3</v>
      </c>
      <c r="AU12" s="3">
        <v>550.4</v>
      </c>
      <c r="AV12" s="3">
        <f t="shared" si="15"/>
        <v>59.227375443882494</v>
      </c>
      <c r="AW12" s="49">
        <v>916.5</v>
      </c>
      <c r="AX12" s="3">
        <v>543.6</v>
      </c>
      <c r="AY12" s="3">
        <f t="shared" si="16"/>
        <v>59.3126022913257</v>
      </c>
      <c r="AZ12" s="31">
        <v>562.6</v>
      </c>
      <c r="BA12" s="6">
        <v>110.8</v>
      </c>
      <c r="BB12" s="14">
        <f t="shared" si="17"/>
        <v>19.694276573053678</v>
      </c>
      <c r="BC12" s="49">
        <v>1152.4</v>
      </c>
      <c r="BD12" s="6">
        <v>301.8</v>
      </c>
      <c r="BE12" s="3">
        <f t="shared" si="18"/>
        <v>26.188823325234296</v>
      </c>
      <c r="BF12" s="49">
        <v>4253.7</v>
      </c>
      <c r="BG12" s="4">
        <v>843.2</v>
      </c>
      <c r="BH12" s="3">
        <f t="shared" si="19"/>
        <v>19.822742553541627</v>
      </c>
      <c r="BI12" s="47">
        <f t="shared" si="20"/>
        <v>-88.29999999999927</v>
      </c>
      <c r="BJ12" s="50">
        <f t="shared" si="21"/>
        <v>450</v>
      </c>
      <c r="BK12" s="3">
        <f t="shared" si="22"/>
        <v>-509.62627406568936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3949.9</v>
      </c>
      <c r="D13" s="46">
        <f t="shared" si="1"/>
        <v>2355.5</v>
      </c>
      <c r="E13" s="3">
        <f t="shared" si="2"/>
        <v>59.63442112458544</v>
      </c>
      <c r="F13" s="29">
        <v>1798.4</v>
      </c>
      <c r="G13" s="3">
        <v>1229.7</v>
      </c>
      <c r="H13" s="3">
        <f t="shared" si="3"/>
        <v>68.37744661921708</v>
      </c>
      <c r="I13" s="3">
        <f t="shared" si="4"/>
        <v>645.9000000000001</v>
      </c>
      <c r="J13" s="29">
        <v>411.6</v>
      </c>
      <c r="K13" s="3">
        <v>333.6</v>
      </c>
      <c r="L13" s="3">
        <f t="shared" si="23"/>
        <v>81.04956268221575</v>
      </c>
      <c r="M13" s="29">
        <v>138.2</v>
      </c>
      <c r="N13" s="3">
        <v>214.6</v>
      </c>
      <c r="O13" s="3">
        <f t="shared" si="5"/>
        <v>155.2821997105644</v>
      </c>
      <c r="P13" s="29">
        <v>42.6</v>
      </c>
      <c r="Q13" s="3">
        <v>12.6</v>
      </c>
      <c r="R13" s="3">
        <f t="shared" si="6"/>
        <v>29.577464788732392</v>
      </c>
      <c r="S13" s="29">
        <v>240.6</v>
      </c>
      <c r="T13" s="3">
        <v>85.1</v>
      </c>
      <c r="U13" s="3">
        <f t="shared" si="7"/>
        <v>35.36990856192851</v>
      </c>
      <c r="V13" s="29">
        <v>31.2</v>
      </c>
      <c r="W13" s="14">
        <v>22.9</v>
      </c>
      <c r="X13" s="3">
        <f t="shared" si="8"/>
        <v>73.3974358974359</v>
      </c>
      <c r="Y13" s="29"/>
      <c r="Z13" s="14"/>
      <c r="AA13" s="3" t="e">
        <f t="shared" si="9"/>
        <v>#DIV/0!</v>
      </c>
      <c r="AB13" s="29">
        <v>62.4</v>
      </c>
      <c r="AC13" s="3">
        <v>12</v>
      </c>
      <c r="AD13" s="3">
        <f t="shared" si="10"/>
        <v>19.230769230769234</v>
      </c>
      <c r="AE13" s="29"/>
      <c r="AF13" s="3"/>
      <c r="AG13" s="3" t="e">
        <f t="shared" si="11"/>
        <v>#DIV/0!</v>
      </c>
      <c r="AH13" s="29">
        <v>2151.5</v>
      </c>
      <c r="AI13" s="3">
        <v>1125.8</v>
      </c>
      <c r="AJ13" s="3">
        <f>AI13/AH13*100</f>
        <v>52.3262839879154</v>
      </c>
      <c r="AK13" s="29">
        <v>1586.2</v>
      </c>
      <c r="AL13" s="3">
        <v>943.7</v>
      </c>
      <c r="AM13" s="3">
        <f t="shared" si="12"/>
        <v>59.49438910603959</v>
      </c>
      <c r="AN13" s="29">
        <v>6</v>
      </c>
      <c r="AO13" s="3">
        <v>2.3</v>
      </c>
      <c r="AP13" s="3">
        <f t="shared" si="13"/>
        <v>38.33333333333333</v>
      </c>
      <c r="AQ13" s="31">
        <v>4062.4</v>
      </c>
      <c r="AR13" s="4">
        <v>1944.5</v>
      </c>
      <c r="AS13" s="3">
        <f t="shared" si="14"/>
        <v>47.865793619535246</v>
      </c>
      <c r="AT13" s="51">
        <v>983.3</v>
      </c>
      <c r="AU13" s="3">
        <v>596.8</v>
      </c>
      <c r="AV13" s="3">
        <f t="shared" si="15"/>
        <v>60.693582833316384</v>
      </c>
      <c r="AW13" s="49">
        <v>975.8</v>
      </c>
      <c r="AX13" s="3">
        <v>593.3</v>
      </c>
      <c r="AY13" s="3">
        <f t="shared" si="16"/>
        <v>60.801393728223</v>
      </c>
      <c r="AZ13" s="31">
        <v>884.8</v>
      </c>
      <c r="BA13" s="6">
        <v>91</v>
      </c>
      <c r="BB13" s="14">
        <f t="shared" si="17"/>
        <v>10.284810126582279</v>
      </c>
      <c r="BC13" s="49">
        <v>922.9</v>
      </c>
      <c r="BD13" s="6">
        <v>530.3</v>
      </c>
      <c r="BE13" s="3">
        <f t="shared" si="18"/>
        <v>57.460179867807994</v>
      </c>
      <c r="BF13" s="49">
        <v>1200.6</v>
      </c>
      <c r="BG13" s="4">
        <v>700.6</v>
      </c>
      <c r="BH13" s="3">
        <f t="shared" si="19"/>
        <v>58.35415625520574</v>
      </c>
      <c r="BI13" s="47">
        <f t="shared" si="20"/>
        <v>-112.5</v>
      </c>
      <c r="BJ13" s="50">
        <f t="shared" si="21"/>
        <v>411</v>
      </c>
      <c r="BK13" s="3">
        <f t="shared" si="22"/>
        <v>-365.3333333333333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6107.700000000001</v>
      </c>
      <c r="D14" s="46">
        <f t="shared" si="1"/>
        <v>3842.7000000000003</v>
      </c>
      <c r="E14" s="3">
        <f t="shared" si="2"/>
        <v>62.91566383417653</v>
      </c>
      <c r="F14" s="29">
        <v>3403.3</v>
      </c>
      <c r="G14" s="3">
        <v>1783.4</v>
      </c>
      <c r="H14" s="3">
        <f t="shared" si="3"/>
        <v>52.40208033379366</v>
      </c>
      <c r="I14" s="3">
        <f t="shared" si="4"/>
        <v>1467.6</v>
      </c>
      <c r="J14" s="29">
        <v>1829.4</v>
      </c>
      <c r="K14" s="3">
        <v>1047.5</v>
      </c>
      <c r="L14" s="3">
        <f t="shared" si="23"/>
        <v>57.25921067016508</v>
      </c>
      <c r="M14" s="29">
        <v>3.4</v>
      </c>
      <c r="N14" s="3">
        <v>0</v>
      </c>
      <c r="O14" s="3">
        <f t="shared" si="5"/>
        <v>0</v>
      </c>
      <c r="P14" s="29">
        <v>56.6</v>
      </c>
      <c r="Q14" s="3">
        <v>11.8</v>
      </c>
      <c r="R14" s="3">
        <f t="shared" si="6"/>
        <v>20.848056537102476</v>
      </c>
      <c r="S14" s="29">
        <v>659.8</v>
      </c>
      <c r="T14" s="3">
        <v>408.3</v>
      </c>
      <c r="U14" s="3">
        <f t="shared" si="7"/>
        <v>61.88238860260685</v>
      </c>
      <c r="V14" s="29">
        <v>115.9</v>
      </c>
      <c r="W14" s="14">
        <v>71</v>
      </c>
      <c r="X14" s="3">
        <f t="shared" si="8"/>
        <v>61.25970664365832</v>
      </c>
      <c r="Y14" s="29"/>
      <c r="Z14" s="14"/>
      <c r="AA14" s="3" t="e">
        <f t="shared" si="9"/>
        <v>#DIV/0!</v>
      </c>
      <c r="AB14" s="29">
        <v>0.6</v>
      </c>
      <c r="AC14" s="3">
        <v>0</v>
      </c>
      <c r="AD14" s="3">
        <f t="shared" si="10"/>
        <v>0</v>
      </c>
      <c r="AE14" s="29"/>
      <c r="AF14" s="3"/>
      <c r="AG14" s="3" t="e">
        <f t="shared" si="11"/>
        <v>#DIV/0!</v>
      </c>
      <c r="AH14" s="29">
        <v>2704.4</v>
      </c>
      <c r="AI14" s="3">
        <v>2059.3</v>
      </c>
      <c r="AJ14" s="3">
        <f aca="true" t="shared" si="24" ref="AJ14:AJ26">AI14/AH14*100</f>
        <v>76.14628013607455</v>
      </c>
      <c r="AK14" s="29">
        <v>502.8</v>
      </c>
      <c r="AL14" s="3">
        <v>351.5</v>
      </c>
      <c r="AM14" s="3">
        <f t="shared" si="12"/>
        <v>69.90851233094669</v>
      </c>
      <c r="AN14" s="29"/>
      <c r="AO14" s="3"/>
      <c r="AP14" s="3" t="e">
        <f t="shared" si="13"/>
        <v>#DIV/0!</v>
      </c>
      <c r="AQ14" s="31">
        <v>6304.4</v>
      </c>
      <c r="AR14" s="4">
        <v>2067.9</v>
      </c>
      <c r="AS14" s="3">
        <f t="shared" si="14"/>
        <v>32.80090095806104</v>
      </c>
      <c r="AT14" s="51">
        <v>922.1</v>
      </c>
      <c r="AU14" s="3">
        <v>504.2</v>
      </c>
      <c r="AV14" s="3">
        <f t="shared" si="15"/>
        <v>54.67953584209956</v>
      </c>
      <c r="AW14" s="49">
        <v>914.5</v>
      </c>
      <c r="AX14" s="3">
        <v>501.6</v>
      </c>
      <c r="AY14" s="3">
        <f t="shared" si="16"/>
        <v>54.84964461454347</v>
      </c>
      <c r="AZ14" s="31">
        <v>1033.6</v>
      </c>
      <c r="BA14" s="6">
        <v>135.3</v>
      </c>
      <c r="BB14" s="14">
        <f t="shared" si="17"/>
        <v>13.090170278637773</v>
      </c>
      <c r="BC14" s="49">
        <v>1128.2</v>
      </c>
      <c r="BD14" s="6">
        <v>361.4</v>
      </c>
      <c r="BE14" s="3">
        <f t="shared" si="18"/>
        <v>32.033327424215564</v>
      </c>
      <c r="BF14" s="49">
        <v>1592.4</v>
      </c>
      <c r="BG14" s="4">
        <v>1022.6</v>
      </c>
      <c r="BH14" s="3">
        <f t="shared" si="19"/>
        <v>64.2175332830947</v>
      </c>
      <c r="BI14" s="47">
        <f t="shared" si="20"/>
        <v>-196.6999999999989</v>
      </c>
      <c r="BJ14" s="50">
        <f t="shared" si="21"/>
        <v>1774.8000000000002</v>
      </c>
      <c r="BK14" s="3">
        <f t="shared" si="22"/>
        <v>-902.2877478393543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4816.7</v>
      </c>
      <c r="D15" s="46">
        <f t="shared" si="1"/>
        <v>2128.5</v>
      </c>
      <c r="E15" s="3">
        <f t="shared" si="2"/>
        <v>44.19000560549754</v>
      </c>
      <c r="F15" s="29">
        <v>1665.7</v>
      </c>
      <c r="G15" s="3">
        <v>503.7</v>
      </c>
      <c r="H15" s="3">
        <f t="shared" si="3"/>
        <v>30.239538932580896</v>
      </c>
      <c r="I15" s="3">
        <f t="shared" si="4"/>
        <v>197.3</v>
      </c>
      <c r="J15" s="29">
        <v>464.9</v>
      </c>
      <c r="K15" s="3">
        <v>76.6</v>
      </c>
      <c r="L15" s="3">
        <f t="shared" si="23"/>
        <v>16.476661647666162</v>
      </c>
      <c r="M15" s="29">
        <v>14.5</v>
      </c>
      <c r="N15" s="3">
        <v>0</v>
      </c>
      <c r="O15" s="3">
        <f t="shared" si="5"/>
        <v>0</v>
      </c>
      <c r="P15" s="29">
        <v>68.2</v>
      </c>
      <c r="Q15" s="3">
        <v>18.2</v>
      </c>
      <c r="R15" s="3">
        <f t="shared" si="6"/>
        <v>26.68621700879765</v>
      </c>
      <c r="S15" s="29">
        <v>355.2</v>
      </c>
      <c r="T15" s="3">
        <v>102.5</v>
      </c>
      <c r="U15" s="3">
        <f t="shared" si="7"/>
        <v>28.85698198198198</v>
      </c>
      <c r="V15" s="29">
        <v>11.9</v>
      </c>
      <c r="W15" s="14">
        <v>1.3</v>
      </c>
      <c r="X15" s="3">
        <f t="shared" si="8"/>
        <v>10.92436974789916</v>
      </c>
      <c r="Y15" s="29"/>
      <c r="Z15" s="14"/>
      <c r="AA15" s="3" t="e">
        <f t="shared" si="9"/>
        <v>#DIV/0!</v>
      </c>
      <c r="AB15" s="29">
        <v>0.8</v>
      </c>
      <c r="AC15" s="3">
        <v>0</v>
      </c>
      <c r="AD15" s="3">
        <f t="shared" si="10"/>
        <v>0</v>
      </c>
      <c r="AE15" s="29"/>
      <c r="AF15" s="3"/>
      <c r="AG15" s="3" t="e">
        <f t="shared" si="11"/>
        <v>#DIV/0!</v>
      </c>
      <c r="AH15" s="29">
        <v>3151</v>
      </c>
      <c r="AI15" s="3">
        <v>1624.8</v>
      </c>
      <c r="AJ15" s="3">
        <f t="shared" si="24"/>
        <v>51.56458267216757</v>
      </c>
      <c r="AK15" s="29">
        <v>2050.9</v>
      </c>
      <c r="AL15" s="3">
        <v>1218.1</v>
      </c>
      <c r="AM15" s="3">
        <f t="shared" si="12"/>
        <v>59.39343702764639</v>
      </c>
      <c r="AN15" s="29"/>
      <c r="AO15" s="3"/>
      <c r="AP15" s="3" t="e">
        <f t="shared" si="13"/>
        <v>#DIV/0!</v>
      </c>
      <c r="AQ15" s="31">
        <v>4816.7</v>
      </c>
      <c r="AR15" s="4">
        <v>1906.8</v>
      </c>
      <c r="AS15" s="3">
        <f t="shared" si="14"/>
        <v>39.587269292254035</v>
      </c>
      <c r="AT15" s="51">
        <v>904.2</v>
      </c>
      <c r="AU15" s="3">
        <v>516.8</v>
      </c>
      <c r="AV15" s="3">
        <f t="shared" si="15"/>
        <v>57.155496571554956</v>
      </c>
      <c r="AW15" s="49">
        <v>896.9</v>
      </c>
      <c r="AX15" s="3">
        <v>515.4</v>
      </c>
      <c r="AY15" s="3">
        <f t="shared" si="16"/>
        <v>57.46460028988739</v>
      </c>
      <c r="AZ15" s="31">
        <v>986</v>
      </c>
      <c r="BA15" s="6">
        <v>62.4</v>
      </c>
      <c r="BB15" s="14">
        <f t="shared" si="17"/>
        <v>6.328600405679513</v>
      </c>
      <c r="BC15" s="49">
        <v>879.4</v>
      </c>
      <c r="BD15" s="6">
        <v>347.7</v>
      </c>
      <c r="BE15" s="3">
        <f t="shared" si="18"/>
        <v>39.53832158289743</v>
      </c>
      <c r="BF15" s="49">
        <v>1750</v>
      </c>
      <c r="BG15" s="4">
        <v>953.9</v>
      </c>
      <c r="BH15" s="3">
        <f t="shared" si="19"/>
        <v>54.50857142857143</v>
      </c>
      <c r="BI15" s="47">
        <f t="shared" si="20"/>
        <v>0</v>
      </c>
      <c r="BJ15" s="50">
        <f t="shared" si="21"/>
        <v>221.70000000000005</v>
      </c>
      <c r="BK15" s="3" t="e">
        <f t="shared" si="22"/>
        <v>#DIV/0!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2620.7999999999997</v>
      </c>
      <c r="D16" s="46">
        <f t="shared" si="1"/>
        <v>1475.1000000000001</v>
      </c>
      <c r="E16" s="3">
        <f t="shared" si="2"/>
        <v>56.28434065934067</v>
      </c>
      <c r="F16" s="29">
        <v>508.7</v>
      </c>
      <c r="G16" s="3">
        <v>207.7</v>
      </c>
      <c r="H16" s="3">
        <f t="shared" si="3"/>
        <v>40.82956555926872</v>
      </c>
      <c r="I16" s="3">
        <f t="shared" si="4"/>
        <v>68.80000000000001</v>
      </c>
      <c r="J16" s="29">
        <v>35.3</v>
      </c>
      <c r="K16" s="3">
        <v>16.2</v>
      </c>
      <c r="L16" s="3">
        <f t="shared" si="23"/>
        <v>45.892351274787536</v>
      </c>
      <c r="M16" s="29">
        <v>2.3</v>
      </c>
      <c r="N16" s="3">
        <v>0</v>
      </c>
      <c r="O16" s="3">
        <f t="shared" si="5"/>
        <v>0</v>
      </c>
      <c r="P16" s="29">
        <v>28.2</v>
      </c>
      <c r="Q16" s="3">
        <v>10.4</v>
      </c>
      <c r="R16" s="3">
        <f t="shared" si="6"/>
        <v>36.87943262411348</v>
      </c>
      <c r="S16" s="29">
        <v>167.9</v>
      </c>
      <c r="T16" s="3">
        <v>42.2</v>
      </c>
      <c r="U16" s="3">
        <f t="shared" si="7"/>
        <v>25.134008338296603</v>
      </c>
      <c r="V16" s="29">
        <v>26.8</v>
      </c>
      <c r="W16" s="14">
        <v>10.4</v>
      </c>
      <c r="X16" s="3">
        <f t="shared" si="8"/>
        <v>38.80597014925373</v>
      </c>
      <c r="Y16" s="29"/>
      <c r="Z16" s="14"/>
      <c r="AA16" s="3" t="e">
        <f t="shared" si="9"/>
        <v>#DIV/0!</v>
      </c>
      <c r="AB16" s="29">
        <v>13.9</v>
      </c>
      <c r="AC16" s="3">
        <v>6.6</v>
      </c>
      <c r="AD16" s="3">
        <f t="shared" si="10"/>
        <v>47.482014388489205</v>
      </c>
      <c r="AE16" s="29"/>
      <c r="AF16" s="3"/>
      <c r="AG16" s="3" t="e">
        <f t="shared" si="11"/>
        <v>#DIV/0!</v>
      </c>
      <c r="AH16" s="29">
        <v>2112.1</v>
      </c>
      <c r="AI16" s="3">
        <v>1267.4</v>
      </c>
      <c r="AJ16" s="3">
        <f t="shared" si="24"/>
        <v>60.006628474030585</v>
      </c>
      <c r="AK16" s="29">
        <v>1142.9</v>
      </c>
      <c r="AL16" s="3">
        <v>673.3</v>
      </c>
      <c r="AM16" s="3">
        <f t="shared" si="12"/>
        <v>58.91154081721935</v>
      </c>
      <c r="AN16" s="29">
        <v>369.4</v>
      </c>
      <c r="AO16" s="3">
        <v>230</v>
      </c>
      <c r="AP16" s="3">
        <f t="shared" si="13"/>
        <v>62.26312939902545</v>
      </c>
      <c r="AQ16" s="31">
        <v>2701.3</v>
      </c>
      <c r="AR16" s="4">
        <v>1130.1</v>
      </c>
      <c r="AS16" s="3">
        <f t="shared" si="14"/>
        <v>41.83541257912856</v>
      </c>
      <c r="AT16" s="51">
        <v>947.4</v>
      </c>
      <c r="AU16" s="3">
        <v>501.6</v>
      </c>
      <c r="AV16" s="3">
        <f t="shared" si="15"/>
        <v>52.94490183660545</v>
      </c>
      <c r="AW16" s="49">
        <v>935.6</v>
      </c>
      <c r="AX16" s="3">
        <v>492.9</v>
      </c>
      <c r="AY16" s="3">
        <f t="shared" si="16"/>
        <v>52.682770414707136</v>
      </c>
      <c r="AZ16" s="31">
        <v>390.5</v>
      </c>
      <c r="BA16" s="6">
        <v>5</v>
      </c>
      <c r="BB16" s="14">
        <f t="shared" si="17"/>
        <v>1.2804097311139564</v>
      </c>
      <c r="BC16" s="49">
        <v>263.3</v>
      </c>
      <c r="BD16" s="6">
        <v>133.5</v>
      </c>
      <c r="BE16" s="3">
        <f t="shared" si="18"/>
        <v>50.70262058488416</v>
      </c>
      <c r="BF16" s="49">
        <v>747.7</v>
      </c>
      <c r="BG16" s="4">
        <v>461.4</v>
      </c>
      <c r="BH16" s="3">
        <f t="shared" si="19"/>
        <v>61.70924167446836</v>
      </c>
      <c r="BI16" s="47">
        <f t="shared" si="20"/>
        <v>-80.50000000000045</v>
      </c>
      <c r="BJ16" s="50">
        <f t="shared" si="21"/>
        <v>345.0000000000002</v>
      </c>
      <c r="BK16" s="3">
        <f t="shared" si="22"/>
        <v>-428.57142857142645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4521.6</v>
      </c>
      <c r="D17" s="46">
        <f t="shared" si="1"/>
        <v>2165.3</v>
      </c>
      <c r="E17" s="3">
        <f t="shared" si="2"/>
        <v>47.88791578202406</v>
      </c>
      <c r="F17" s="29">
        <v>1915.5</v>
      </c>
      <c r="G17" s="3">
        <v>1153.4</v>
      </c>
      <c r="H17" s="3">
        <f t="shared" si="3"/>
        <v>60.21404333072306</v>
      </c>
      <c r="I17" s="3">
        <f t="shared" si="4"/>
        <v>732.5</v>
      </c>
      <c r="J17" s="29">
        <v>593.3</v>
      </c>
      <c r="K17" s="3">
        <v>381.5</v>
      </c>
      <c r="L17" s="3">
        <f t="shared" si="23"/>
        <v>64.3013652452385</v>
      </c>
      <c r="M17" s="29">
        <v>0.7</v>
      </c>
      <c r="N17" s="3">
        <v>0</v>
      </c>
      <c r="O17" s="3">
        <f t="shared" si="5"/>
        <v>0</v>
      </c>
      <c r="P17" s="29">
        <v>83</v>
      </c>
      <c r="Q17" s="3">
        <v>8.2</v>
      </c>
      <c r="R17" s="3">
        <f t="shared" si="6"/>
        <v>9.879518072289157</v>
      </c>
      <c r="S17" s="29">
        <v>432.6</v>
      </c>
      <c r="T17" s="3">
        <v>342.8</v>
      </c>
      <c r="U17" s="3">
        <f t="shared" si="7"/>
        <v>79.2417938049006</v>
      </c>
      <c r="V17" s="29">
        <v>14.1</v>
      </c>
      <c r="W17" s="14">
        <v>35.5</v>
      </c>
      <c r="X17" s="3">
        <f t="shared" si="8"/>
        <v>251.7730496453901</v>
      </c>
      <c r="Y17" s="29"/>
      <c r="Z17" s="14"/>
      <c r="AA17" s="3" t="e">
        <f t="shared" si="9"/>
        <v>#DIV/0!</v>
      </c>
      <c r="AB17" s="29">
        <v>0.5</v>
      </c>
      <c r="AC17" s="3">
        <v>0</v>
      </c>
      <c r="AD17" s="3">
        <f t="shared" si="10"/>
        <v>0</v>
      </c>
      <c r="AE17" s="29"/>
      <c r="AF17" s="3"/>
      <c r="AG17" s="3" t="e">
        <f t="shared" si="11"/>
        <v>#DIV/0!</v>
      </c>
      <c r="AH17" s="29">
        <v>2606.1</v>
      </c>
      <c r="AI17" s="3">
        <v>1011.9</v>
      </c>
      <c r="AJ17" s="3">
        <f t="shared" si="24"/>
        <v>38.828133993323355</v>
      </c>
      <c r="AK17" s="29">
        <v>1384.1</v>
      </c>
      <c r="AL17" s="3">
        <v>835.4</v>
      </c>
      <c r="AM17" s="3">
        <f t="shared" si="12"/>
        <v>60.356910627844805</v>
      </c>
      <c r="AN17" s="29">
        <v>41.3</v>
      </c>
      <c r="AO17" s="3">
        <v>16</v>
      </c>
      <c r="AP17" s="3">
        <f t="shared" si="13"/>
        <v>38.74092009685231</v>
      </c>
      <c r="AQ17" s="31">
        <v>4726.2</v>
      </c>
      <c r="AR17" s="4">
        <v>1725.2</v>
      </c>
      <c r="AS17" s="3">
        <f t="shared" si="14"/>
        <v>36.50289873471288</v>
      </c>
      <c r="AT17" s="51">
        <v>925</v>
      </c>
      <c r="AU17" s="3">
        <v>486.3</v>
      </c>
      <c r="AV17" s="3">
        <f t="shared" si="15"/>
        <v>52.57297297297298</v>
      </c>
      <c r="AW17" s="49">
        <v>920.6</v>
      </c>
      <c r="AX17" s="3">
        <v>484.8</v>
      </c>
      <c r="AY17" s="3">
        <f t="shared" si="16"/>
        <v>52.66130784271128</v>
      </c>
      <c r="AZ17" s="31">
        <v>1170.5</v>
      </c>
      <c r="BA17" s="6">
        <v>87.2</v>
      </c>
      <c r="BB17" s="14">
        <f t="shared" si="17"/>
        <v>7.449807774455361</v>
      </c>
      <c r="BC17" s="49">
        <v>633.7</v>
      </c>
      <c r="BD17" s="6">
        <v>354.1</v>
      </c>
      <c r="BE17" s="3">
        <f t="shared" si="18"/>
        <v>55.87817579296197</v>
      </c>
      <c r="BF17" s="49">
        <v>1322</v>
      </c>
      <c r="BG17" s="4">
        <v>780.5</v>
      </c>
      <c r="BH17" s="3">
        <f t="shared" si="19"/>
        <v>59.039334341906205</v>
      </c>
      <c r="BI17" s="47">
        <f t="shared" si="20"/>
        <v>-204.59999999999945</v>
      </c>
      <c r="BJ17" s="50">
        <f t="shared" si="21"/>
        <v>440.10000000000014</v>
      </c>
      <c r="BK17" s="3">
        <f t="shared" si="22"/>
        <v>-215.10263929618833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8763.2</v>
      </c>
      <c r="D18" s="46">
        <f t="shared" si="1"/>
        <v>4474.6</v>
      </c>
      <c r="E18" s="3">
        <f t="shared" si="2"/>
        <v>51.06125616213255</v>
      </c>
      <c r="F18" s="29">
        <v>2501.7</v>
      </c>
      <c r="G18" s="3">
        <v>1450.3</v>
      </c>
      <c r="H18" s="3">
        <f t="shared" si="3"/>
        <v>57.97257864652037</v>
      </c>
      <c r="I18" s="3">
        <f t="shared" si="4"/>
        <v>1104.6</v>
      </c>
      <c r="J18" s="29">
        <v>1304.3</v>
      </c>
      <c r="K18" s="3">
        <v>582.8</v>
      </c>
      <c r="L18" s="3">
        <f t="shared" si="23"/>
        <v>44.68297170896266</v>
      </c>
      <c r="M18" s="29">
        <v>35</v>
      </c>
      <c r="N18" s="3">
        <v>0</v>
      </c>
      <c r="O18" s="3">
        <f t="shared" si="5"/>
        <v>0</v>
      </c>
      <c r="P18" s="29">
        <v>73.3</v>
      </c>
      <c r="Q18" s="3">
        <v>13.8</v>
      </c>
      <c r="R18" s="3">
        <f t="shared" si="6"/>
        <v>18.826739427012278</v>
      </c>
      <c r="S18" s="29">
        <v>429</v>
      </c>
      <c r="T18" s="3">
        <v>508</v>
      </c>
      <c r="U18" s="3">
        <f t="shared" si="7"/>
        <v>118.41491841491842</v>
      </c>
      <c r="V18" s="29">
        <v>36.8</v>
      </c>
      <c r="W18" s="14">
        <v>0</v>
      </c>
      <c r="X18" s="3">
        <f t="shared" si="8"/>
        <v>0</v>
      </c>
      <c r="Y18" s="29"/>
      <c r="Z18" s="14">
        <v>50.1</v>
      </c>
      <c r="AA18" s="3" t="e">
        <f t="shared" si="9"/>
        <v>#DIV/0!</v>
      </c>
      <c r="AB18" s="29">
        <v>6.8</v>
      </c>
      <c r="AC18" s="3">
        <v>0</v>
      </c>
      <c r="AD18" s="3">
        <f t="shared" si="10"/>
        <v>0</v>
      </c>
      <c r="AE18" s="29"/>
      <c r="AF18" s="3"/>
      <c r="AG18" s="3" t="e">
        <f t="shared" si="11"/>
        <v>#DIV/0!</v>
      </c>
      <c r="AH18" s="29">
        <v>6261.5</v>
      </c>
      <c r="AI18" s="3">
        <v>3024.3</v>
      </c>
      <c r="AJ18" s="3">
        <f t="shared" si="24"/>
        <v>48.29992813223669</v>
      </c>
      <c r="AK18" s="29">
        <v>3422.5</v>
      </c>
      <c r="AL18" s="3">
        <v>2044.7</v>
      </c>
      <c r="AM18" s="3">
        <f t="shared" si="12"/>
        <v>59.742878013148285</v>
      </c>
      <c r="AN18" s="29"/>
      <c r="AO18" s="3"/>
      <c r="AP18" s="3" t="e">
        <f t="shared" si="13"/>
        <v>#DIV/0!</v>
      </c>
      <c r="AQ18" s="31">
        <v>9681.4</v>
      </c>
      <c r="AR18" s="4">
        <v>2333.1</v>
      </c>
      <c r="AS18" s="3">
        <f t="shared" si="14"/>
        <v>24.09878736546367</v>
      </c>
      <c r="AT18" s="51">
        <v>2201.5</v>
      </c>
      <c r="AU18" s="3">
        <v>559.7</v>
      </c>
      <c r="AV18" s="3">
        <f t="shared" si="15"/>
        <v>25.42357483533954</v>
      </c>
      <c r="AW18" s="49">
        <v>2161.5</v>
      </c>
      <c r="AX18" s="3">
        <v>529.7</v>
      </c>
      <c r="AY18" s="3">
        <f t="shared" si="16"/>
        <v>24.506130002313213</v>
      </c>
      <c r="AZ18" s="31">
        <v>1348.1</v>
      </c>
      <c r="BA18" s="6">
        <v>202.2</v>
      </c>
      <c r="BB18" s="14">
        <f t="shared" si="17"/>
        <v>14.998887322898897</v>
      </c>
      <c r="BC18" s="49">
        <v>791.4</v>
      </c>
      <c r="BD18" s="6">
        <v>366.5</v>
      </c>
      <c r="BE18" s="3">
        <f t="shared" si="18"/>
        <v>46.31033611321709</v>
      </c>
      <c r="BF18" s="49">
        <v>2597.9</v>
      </c>
      <c r="BG18" s="4">
        <v>1108.5</v>
      </c>
      <c r="BH18" s="3">
        <f t="shared" si="19"/>
        <v>42.669078871396124</v>
      </c>
      <c r="BI18" s="47">
        <f t="shared" si="20"/>
        <v>-918.1999999999989</v>
      </c>
      <c r="BJ18" s="50">
        <f t="shared" si="21"/>
        <v>2141.5000000000005</v>
      </c>
      <c r="BK18" s="3">
        <f t="shared" si="22"/>
        <v>-233.22805489000248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9291.2</v>
      </c>
      <c r="D19" s="46">
        <f t="shared" si="1"/>
        <v>3693.3999999999996</v>
      </c>
      <c r="E19" s="3">
        <f t="shared" si="2"/>
        <v>39.75159290511451</v>
      </c>
      <c r="F19" s="29">
        <v>739.1</v>
      </c>
      <c r="G19" s="3">
        <v>340.7</v>
      </c>
      <c r="H19" s="3">
        <f t="shared" si="3"/>
        <v>46.096603977810844</v>
      </c>
      <c r="I19" s="3">
        <f t="shared" si="4"/>
        <v>95.1</v>
      </c>
      <c r="J19" s="29">
        <v>92.5</v>
      </c>
      <c r="K19" s="3">
        <v>38.3</v>
      </c>
      <c r="L19" s="3">
        <f t="shared" si="23"/>
        <v>41.4054054054054</v>
      </c>
      <c r="M19" s="29">
        <v>0.1</v>
      </c>
      <c r="N19" s="3">
        <v>0</v>
      </c>
      <c r="O19" s="3">
        <f t="shared" si="5"/>
        <v>0</v>
      </c>
      <c r="P19" s="29">
        <v>34.2</v>
      </c>
      <c r="Q19" s="3">
        <v>9.8</v>
      </c>
      <c r="R19" s="3">
        <f t="shared" si="6"/>
        <v>28.654970760233915</v>
      </c>
      <c r="S19" s="29">
        <v>127.1</v>
      </c>
      <c r="T19" s="3">
        <v>47</v>
      </c>
      <c r="U19" s="3">
        <f t="shared" si="7"/>
        <v>36.97875688434304</v>
      </c>
      <c r="V19" s="29">
        <v>41.7</v>
      </c>
      <c r="W19" s="14">
        <v>1.2</v>
      </c>
      <c r="X19" s="3">
        <f t="shared" si="8"/>
        <v>2.8776978417266186</v>
      </c>
      <c r="Y19" s="29"/>
      <c r="Z19" s="14"/>
      <c r="AA19" s="3" t="e">
        <f t="shared" si="9"/>
        <v>#DIV/0!</v>
      </c>
      <c r="AB19" s="29">
        <v>6</v>
      </c>
      <c r="AC19" s="3">
        <v>0</v>
      </c>
      <c r="AD19" s="3">
        <f t="shared" si="10"/>
        <v>0</v>
      </c>
      <c r="AE19" s="29"/>
      <c r="AF19" s="3"/>
      <c r="AG19" s="3" t="e">
        <f t="shared" si="11"/>
        <v>#DIV/0!</v>
      </c>
      <c r="AH19" s="29">
        <v>8552.1</v>
      </c>
      <c r="AI19" s="3">
        <v>3352.7</v>
      </c>
      <c r="AJ19" s="3">
        <f t="shared" si="24"/>
        <v>39.203236631938346</v>
      </c>
      <c r="AK19" s="29">
        <v>1645.7</v>
      </c>
      <c r="AL19" s="3">
        <v>968.5</v>
      </c>
      <c r="AM19" s="3">
        <f t="shared" si="12"/>
        <v>58.85033724251079</v>
      </c>
      <c r="AN19" s="29">
        <v>152.6</v>
      </c>
      <c r="AO19" s="3">
        <v>74.6</v>
      </c>
      <c r="AP19" s="3">
        <f t="shared" si="13"/>
        <v>48.885976408912185</v>
      </c>
      <c r="AQ19" s="31">
        <v>9349.7</v>
      </c>
      <c r="AR19" s="4">
        <v>3343.1</v>
      </c>
      <c r="AS19" s="3">
        <f t="shared" si="14"/>
        <v>35.75622747253922</v>
      </c>
      <c r="AT19" s="51">
        <v>934.6</v>
      </c>
      <c r="AU19" s="3">
        <v>500.4</v>
      </c>
      <c r="AV19" s="3">
        <f t="shared" si="15"/>
        <v>53.54162208431414</v>
      </c>
      <c r="AW19" s="49">
        <v>914.7</v>
      </c>
      <c r="AX19" s="3">
        <v>483.4</v>
      </c>
      <c r="AY19" s="3">
        <f t="shared" si="16"/>
        <v>52.847928282496994</v>
      </c>
      <c r="AZ19" s="31">
        <v>571.5</v>
      </c>
      <c r="BA19" s="6">
        <v>165.6</v>
      </c>
      <c r="BB19" s="14">
        <f t="shared" si="17"/>
        <v>28.976377952755904</v>
      </c>
      <c r="BC19" s="49">
        <v>432</v>
      </c>
      <c r="BD19" s="6">
        <v>333.7</v>
      </c>
      <c r="BE19" s="3">
        <f t="shared" si="18"/>
        <v>77.24537037037037</v>
      </c>
      <c r="BF19" s="49">
        <v>7003.3</v>
      </c>
      <c r="BG19" s="4">
        <v>2316.5</v>
      </c>
      <c r="BH19" s="3">
        <f t="shared" si="19"/>
        <v>33.07726357574287</v>
      </c>
      <c r="BI19" s="47">
        <f t="shared" si="20"/>
        <v>-58.5</v>
      </c>
      <c r="BJ19" s="50">
        <f t="shared" si="21"/>
        <v>350.2999999999997</v>
      </c>
      <c r="BK19" s="3">
        <f t="shared" si="22"/>
        <v>-598.8034188034184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7475.3</v>
      </c>
      <c r="D20" s="46">
        <f t="shared" si="1"/>
        <v>2700.3</v>
      </c>
      <c r="E20" s="3">
        <f t="shared" si="2"/>
        <v>36.122964964616806</v>
      </c>
      <c r="F20" s="29">
        <v>781.6</v>
      </c>
      <c r="G20" s="3">
        <v>407.5</v>
      </c>
      <c r="H20" s="3">
        <f>G20/F20*100</f>
        <v>52.13664278403275</v>
      </c>
      <c r="I20" s="3">
        <f t="shared" si="4"/>
        <v>102.8</v>
      </c>
      <c r="J20" s="29">
        <v>75.6</v>
      </c>
      <c r="K20" s="3">
        <v>36.9</v>
      </c>
      <c r="L20" s="3">
        <f t="shared" si="23"/>
        <v>48.80952380952381</v>
      </c>
      <c r="M20" s="29">
        <v>5.7</v>
      </c>
      <c r="N20" s="3">
        <v>8.5</v>
      </c>
      <c r="O20" s="3">
        <f t="shared" si="5"/>
        <v>149.12280701754386</v>
      </c>
      <c r="P20" s="29">
        <v>49.5</v>
      </c>
      <c r="Q20" s="3">
        <v>8.7</v>
      </c>
      <c r="R20" s="3">
        <f t="shared" si="6"/>
        <v>17.575757575757574</v>
      </c>
      <c r="S20" s="29">
        <v>87.4</v>
      </c>
      <c r="T20" s="3">
        <v>48.7</v>
      </c>
      <c r="U20" s="3">
        <f t="shared" si="7"/>
        <v>55.72082379862701</v>
      </c>
      <c r="V20" s="29">
        <v>15.2</v>
      </c>
      <c r="W20" s="14">
        <v>5.3</v>
      </c>
      <c r="X20" s="3">
        <f t="shared" si="8"/>
        <v>34.86842105263158</v>
      </c>
      <c r="Y20" s="29"/>
      <c r="Z20" s="14"/>
      <c r="AA20" s="3" t="e">
        <f t="shared" si="9"/>
        <v>#DIV/0!</v>
      </c>
      <c r="AB20" s="29">
        <v>0</v>
      </c>
      <c r="AC20" s="3">
        <v>0</v>
      </c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6693.7</v>
      </c>
      <c r="AI20" s="3">
        <v>2292.8</v>
      </c>
      <c r="AJ20" s="3">
        <f t="shared" si="24"/>
        <v>34.25310366463989</v>
      </c>
      <c r="AK20" s="29">
        <v>1713.2</v>
      </c>
      <c r="AL20" s="3">
        <v>1007</v>
      </c>
      <c r="AM20" s="3">
        <f t="shared" si="12"/>
        <v>58.77889329908942</v>
      </c>
      <c r="AN20" s="29">
        <v>303.5</v>
      </c>
      <c r="AO20" s="3">
        <v>175.5</v>
      </c>
      <c r="AP20" s="3">
        <f t="shared" si="13"/>
        <v>57.825370675453044</v>
      </c>
      <c r="AQ20" s="31">
        <v>7516.7</v>
      </c>
      <c r="AR20" s="4">
        <v>1458.7</v>
      </c>
      <c r="AS20" s="3">
        <f t="shared" si="14"/>
        <v>19.406122367528305</v>
      </c>
      <c r="AT20" s="51">
        <v>919.4</v>
      </c>
      <c r="AU20" s="3">
        <v>518.9</v>
      </c>
      <c r="AV20" s="3">
        <f t="shared" si="15"/>
        <v>56.43898194474657</v>
      </c>
      <c r="AW20" s="49">
        <v>913.3</v>
      </c>
      <c r="AX20" s="3">
        <v>515.8</v>
      </c>
      <c r="AY20" s="3">
        <f t="shared" si="16"/>
        <v>56.476513741377424</v>
      </c>
      <c r="AZ20" s="32">
        <v>519.8</v>
      </c>
      <c r="BA20" s="6">
        <v>70.5</v>
      </c>
      <c r="BB20" s="14">
        <f t="shared" si="17"/>
        <v>13.562908811081186</v>
      </c>
      <c r="BC20" s="49">
        <v>2831.8</v>
      </c>
      <c r="BD20" s="6">
        <v>252.9</v>
      </c>
      <c r="BE20" s="3">
        <f t="shared" si="18"/>
        <v>8.930715446006074</v>
      </c>
      <c r="BF20" s="49">
        <v>1577.1</v>
      </c>
      <c r="BG20" s="4">
        <v>552.5</v>
      </c>
      <c r="BH20" s="3">
        <f t="shared" si="19"/>
        <v>35.03265487286792</v>
      </c>
      <c r="BI20" s="47">
        <f t="shared" si="20"/>
        <v>-41.399999999999636</v>
      </c>
      <c r="BJ20" s="50">
        <f t="shared" si="21"/>
        <v>1241.6000000000001</v>
      </c>
      <c r="BK20" s="3">
        <f t="shared" si="22"/>
        <v>-2999.0338164251475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5904.4</v>
      </c>
      <c r="D21" s="46">
        <f t="shared" si="1"/>
        <v>3326.5</v>
      </c>
      <c r="E21" s="3">
        <f t="shared" si="2"/>
        <v>56.339340153106164</v>
      </c>
      <c r="F21" s="29">
        <v>1740</v>
      </c>
      <c r="G21" s="3">
        <v>1618.3</v>
      </c>
      <c r="H21" s="3">
        <f t="shared" si="3"/>
        <v>93.00574712643677</v>
      </c>
      <c r="I21" s="3">
        <f t="shared" si="4"/>
        <v>449.2</v>
      </c>
      <c r="J21" s="29">
        <v>151.1</v>
      </c>
      <c r="K21" s="3">
        <v>335.9</v>
      </c>
      <c r="L21" s="3">
        <f t="shared" si="23"/>
        <v>222.30311052283253</v>
      </c>
      <c r="M21" s="29">
        <v>2.6</v>
      </c>
      <c r="N21" s="3">
        <v>5.9</v>
      </c>
      <c r="O21" s="3">
        <f t="shared" si="5"/>
        <v>226.9230769230769</v>
      </c>
      <c r="P21" s="29">
        <v>114.7</v>
      </c>
      <c r="Q21" s="3">
        <v>10.6</v>
      </c>
      <c r="R21" s="3">
        <f t="shared" si="6"/>
        <v>9.24149956408021</v>
      </c>
      <c r="S21" s="29">
        <v>350.4</v>
      </c>
      <c r="T21" s="3">
        <v>96.8</v>
      </c>
      <c r="U21" s="3">
        <f t="shared" si="7"/>
        <v>27.62557077625571</v>
      </c>
      <c r="V21" s="29">
        <v>716.3</v>
      </c>
      <c r="W21" s="14">
        <v>497.3</v>
      </c>
      <c r="X21" s="3">
        <f t="shared" si="8"/>
        <v>69.42621806505655</v>
      </c>
      <c r="Y21" s="29"/>
      <c r="Z21" s="14"/>
      <c r="AA21" s="3" t="e">
        <f t="shared" si="9"/>
        <v>#DIV/0!</v>
      </c>
      <c r="AB21" s="29">
        <v>2.6</v>
      </c>
      <c r="AC21" s="3">
        <v>0</v>
      </c>
      <c r="AD21" s="3">
        <f t="shared" si="10"/>
        <v>0</v>
      </c>
      <c r="AE21" s="29"/>
      <c r="AF21" s="3"/>
      <c r="AG21" s="3" t="e">
        <f t="shared" si="11"/>
        <v>#DIV/0!</v>
      </c>
      <c r="AH21" s="29">
        <v>4164.4</v>
      </c>
      <c r="AI21" s="3">
        <v>1708.2</v>
      </c>
      <c r="AJ21" s="3">
        <f t="shared" si="24"/>
        <v>41.019114398232645</v>
      </c>
      <c r="AK21" s="29">
        <v>1939.1</v>
      </c>
      <c r="AL21" s="3">
        <v>1161.7</v>
      </c>
      <c r="AM21" s="3">
        <f t="shared" si="12"/>
        <v>59.90923624361818</v>
      </c>
      <c r="AN21" s="29"/>
      <c r="AO21" s="3"/>
      <c r="AP21" s="3" t="e">
        <f t="shared" si="13"/>
        <v>#DIV/0!</v>
      </c>
      <c r="AQ21" s="31">
        <v>6267.7</v>
      </c>
      <c r="AR21" s="4">
        <v>2896.1</v>
      </c>
      <c r="AS21" s="3">
        <f t="shared" si="14"/>
        <v>46.2067425052252</v>
      </c>
      <c r="AT21" s="51">
        <v>1255.5</v>
      </c>
      <c r="AU21" s="3">
        <v>837.7</v>
      </c>
      <c r="AV21" s="3">
        <f t="shared" si="15"/>
        <v>66.72242134607727</v>
      </c>
      <c r="AW21" s="49">
        <v>1227.7</v>
      </c>
      <c r="AX21" s="3">
        <v>815.9</v>
      </c>
      <c r="AY21" s="3">
        <f t="shared" si="16"/>
        <v>66.45760364909994</v>
      </c>
      <c r="AZ21" s="31">
        <v>872.6</v>
      </c>
      <c r="BA21" s="6">
        <v>411.1</v>
      </c>
      <c r="BB21" s="14">
        <f t="shared" si="17"/>
        <v>47.11207884483154</v>
      </c>
      <c r="BC21" s="49">
        <v>953.7</v>
      </c>
      <c r="BD21" s="6">
        <v>644.7</v>
      </c>
      <c r="BE21" s="3">
        <f t="shared" si="18"/>
        <v>67.59987417426863</v>
      </c>
      <c r="BF21" s="49">
        <v>1749.1</v>
      </c>
      <c r="BG21" s="4">
        <v>983.2</v>
      </c>
      <c r="BH21" s="3">
        <f t="shared" si="19"/>
        <v>56.21176605111201</v>
      </c>
      <c r="BI21" s="47">
        <f t="shared" si="20"/>
        <v>-363.3000000000002</v>
      </c>
      <c r="BJ21" s="50">
        <f t="shared" si="21"/>
        <v>430.4000000000001</v>
      </c>
      <c r="BK21" s="3">
        <f t="shared" si="22"/>
        <v>-118.4695843655381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4598</v>
      </c>
      <c r="D22" s="46">
        <f t="shared" si="1"/>
        <v>2308.1</v>
      </c>
      <c r="E22" s="3">
        <f t="shared" si="2"/>
        <v>50.19791213571118</v>
      </c>
      <c r="F22" s="29">
        <v>1448.7</v>
      </c>
      <c r="G22" s="3">
        <v>793</v>
      </c>
      <c r="H22" s="3">
        <f t="shared" si="3"/>
        <v>54.7387312763167</v>
      </c>
      <c r="I22" s="3">
        <f t="shared" si="4"/>
        <v>439.79999999999995</v>
      </c>
      <c r="J22" s="29">
        <v>412.2</v>
      </c>
      <c r="K22" s="3">
        <v>254.6</v>
      </c>
      <c r="L22" s="3">
        <f t="shared" si="23"/>
        <v>61.766132945172245</v>
      </c>
      <c r="M22" s="29">
        <v>2.3</v>
      </c>
      <c r="N22" s="3">
        <v>0</v>
      </c>
      <c r="O22" s="3">
        <f t="shared" si="5"/>
        <v>0</v>
      </c>
      <c r="P22" s="29">
        <v>75.6</v>
      </c>
      <c r="Q22" s="3">
        <v>22.6</v>
      </c>
      <c r="R22" s="3">
        <f t="shared" si="6"/>
        <v>29.8941798941799</v>
      </c>
      <c r="S22" s="29">
        <v>340.5</v>
      </c>
      <c r="T22" s="3">
        <v>162.6</v>
      </c>
      <c r="U22" s="3">
        <f t="shared" si="7"/>
        <v>47.75330396475771</v>
      </c>
      <c r="V22" s="29">
        <v>45.9</v>
      </c>
      <c r="W22" s="14">
        <v>45.2</v>
      </c>
      <c r="X22" s="3">
        <f t="shared" si="8"/>
        <v>98.47494553376907</v>
      </c>
      <c r="Y22" s="29"/>
      <c r="Z22" s="14"/>
      <c r="AA22" s="3" t="e">
        <f t="shared" si="9"/>
        <v>#DIV/0!</v>
      </c>
      <c r="AB22" s="29">
        <v>32.7</v>
      </c>
      <c r="AC22" s="3">
        <v>17</v>
      </c>
      <c r="AD22" s="3">
        <f t="shared" si="10"/>
        <v>51.98776758409785</v>
      </c>
      <c r="AE22" s="29"/>
      <c r="AF22" s="3"/>
      <c r="AG22" s="3" t="e">
        <f t="shared" si="11"/>
        <v>#DIV/0!</v>
      </c>
      <c r="AH22" s="29">
        <v>3149.3</v>
      </c>
      <c r="AI22" s="3">
        <v>1515.1</v>
      </c>
      <c r="AJ22" s="3">
        <f t="shared" si="24"/>
        <v>48.1091036103261</v>
      </c>
      <c r="AK22" s="29">
        <v>2298.7</v>
      </c>
      <c r="AL22" s="3">
        <v>1364</v>
      </c>
      <c r="AM22" s="3">
        <f t="shared" si="12"/>
        <v>59.33788663157438</v>
      </c>
      <c r="AN22" s="29"/>
      <c r="AO22" s="3"/>
      <c r="AP22" s="3" t="e">
        <f t="shared" si="13"/>
        <v>#DIV/0!</v>
      </c>
      <c r="AQ22" s="31">
        <v>4778.6</v>
      </c>
      <c r="AR22" s="4">
        <v>2044</v>
      </c>
      <c r="AS22" s="3">
        <f t="shared" si="14"/>
        <v>42.77403423596869</v>
      </c>
      <c r="AT22" s="51">
        <v>1054.9</v>
      </c>
      <c r="AU22" s="3">
        <v>544.7</v>
      </c>
      <c r="AV22" s="3">
        <f t="shared" si="15"/>
        <v>51.63522608778083</v>
      </c>
      <c r="AW22" s="49">
        <v>1047.1</v>
      </c>
      <c r="AX22" s="3">
        <v>542.9</v>
      </c>
      <c r="AY22" s="3">
        <f t="shared" si="16"/>
        <v>51.84796103524019</v>
      </c>
      <c r="AZ22" s="31">
        <v>805.6</v>
      </c>
      <c r="BA22" s="6">
        <v>81.5</v>
      </c>
      <c r="BB22" s="14">
        <f t="shared" si="17"/>
        <v>10.116683217477657</v>
      </c>
      <c r="BC22" s="49">
        <v>711.6</v>
      </c>
      <c r="BD22" s="6">
        <v>281.1</v>
      </c>
      <c r="BE22" s="3">
        <f t="shared" si="18"/>
        <v>39.50252951096122</v>
      </c>
      <c r="BF22" s="49">
        <v>2125.1</v>
      </c>
      <c r="BG22" s="4">
        <v>1092.2</v>
      </c>
      <c r="BH22" s="3">
        <f t="shared" si="19"/>
        <v>51.395228459837185</v>
      </c>
      <c r="BI22" s="47">
        <f t="shared" si="20"/>
        <v>-180.60000000000036</v>
      </c>
      <c r="BJ22" s="50">
        <f t="shared" si="21"/>
        <v>264.0999999999999</v>
      </c>
      <c r="BK22" s="3">
        <f t="shared" si="22"/>
        <v>-146.2347729789587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2962.7</v>
      </c>
      <c r="D23" s="46">
        <f t="shared" si="1"/>
        <v>1701</v>
      </c>
      <c r="E23" s="3">
        <f t="shared" si="2"/>
        <v>57.41384547878624</v>
      </c>
      <c r="F23" s="29">
        <v>1052.9</v>
      </c>
      <c r="G23" s="3">
        <v>669.6</v>
      </c>
      <c r="H23" s="3">
        <f t="shared" si="3"/>
        <v>63.595783075315794</v>
      </c>
      <c r="I23" s="3">
        <f t="shared" si="4"/>
        <v>335.8</v>
      </c>
      <c r="J23" s="29">
        <v>212.8</v>
      </c>
      <c r="K23" s="3">
        <v>84.7</v>
      </c>
      <c r="L23" s="3">
        <f t="shared" si="23"/>
        <v>39.80263157894737</v>
      </c>
      <c r="M23" s="29">
        <v>15.1</v>
      </c>
      <c r="N23" s="3">
        <v>52.8</v>
      </c>
      <c r="O23" s="3">
        <f t="shared" si="5"/>
        <v>349.66887417218544</v>
      </c>
      <c r="P23" s="29">
        <v>42.1</v>
      </c>
      <c r="Q23" s="3">
        <v>19.8</v>
      </c>
      <c r="R23" s="3">
        <f t="shared" si="6"/>
        <v>47.03087885985748</v>
      </c>
      <c r="S23" s="29">
        <v>265.1</v>
      </c>
      <c r="T23" s="3">
        <v>178.5</v>
      </c>
      <c r="U23" s="3">
        <f t="shared" si="7"/>
        <v>67.33308185590343</v>
      </c>
      <c r="V23" s="29">
        <v>20.7</v>
      </c>
      <c r="W23" s="14">
        <v>68</v>
      </c>
      <c r="X23" s="3">
        <f t="shared" si="8"/>
        <v>328.5024154589372</v>
      </c>
      <c r="Y23" s="29"/>
      <c r="Z23" s="14"/>
      <c r="AA23" s="3" t="e">
        <f t="shared" si="9"/>
        <v>#DIV/0!</v>
      </c>
      <c r="AB23" s="29">
        <v>2.3</v>
      </c>
      <c r="AC23" s="3">
        <v>0</v>
      </c>
      <c r="AD23" s="3">
        <f t="shared" si="10"/>
        <v>0</v>
      </c>
      <c r="AE23" s="29"/>
      <c r="AF23" s="3"/>
      <c r="AG23" s="3" t="e">
        <f t="shared" si="11"/>
        <v>#DIV/0!</v>
      </c>
      <c r="AH23" s="29">
        <v>1909.8</v>
      </c>
      <c r="AI23" s="3">
        <v>1031.4</v>
      </c>
      <c r="AJ23" s="3">
        <f t="shared" si="24"/>
        <v>54.005655042412826</v>
      </c>
      <c r="AK23" s="29">
        <v>1423.9</v>
      </c>
      <c r="AL23" s="3">
        <v>845.7</v>
      </c>
      <c r="AM23" s="3">
        <f t="shared" si="12"/>
        <v>59.39321581571739</v>
      </c>
      <c r="AN23" s="29">
        <v>121.1</v>
      </c>
      <c r="AO23" s="3">
        <v>51.3</v>
      </c>
      <c r="AP23" s="3">
        <f t="shared" si="13"/>
        <v>42.36168455821635</v>
      </c>
      <c r="AQ23" s="31">
        <v>17585.5</v>
      </c>
      <c r="AR23" s="4">
        <v>16166.4</v>
      </c>
      <c r="AS23" s="3">
        <f t="shared" si="14"/>
        <v>91.93028347217879</v>
      </c>
      <c r="AT23" s="51">
        <v>940.5</v>
      </c>
      <c r="AU23" s="3">
        <v>534.2</v>
      </c>
      <c r="AV23" s="3">
        <f t="shared" si="15"/>
        <v>56.79957469431154</v>
      </c>
      <c r="AW23" s="49">
        <v>935.5</v>
      </c>
      <c r="AX23" s="3">
        <v>532.2</v>
      </c>
      <c r="AY23" s="3">
        <f t="shared" si="16"/>
        <v>56.88936397648317</v>
      </c>
      <c r="AZ23" s="31">
        <v>705.2</v>
      </c>
      <c r="BA23" s="6">
        <v>346.7</v>
      </c>
      <c r="BB23" s="14">
        <f t="shared" si="17"/>
        <v>49.16335791264889</v>
      </c>
      <c r="BC23" s="49">
        <v>14778.2</v>
      </c>
      <c r="BD23" s="6">
        <v>14579.5</v>
      </c>
      <c r="BE23" s="3">
        <f t="shared" si="18"/>
        <v>98.65545194949317</v>
      </c>
      <c r="BF23" s="49">
        <v>1084.8</v>
      </c>
      <c r="BG23" s="4">
        <v>681.7</v>
      </c>
      <c r="BH23" s="3">
        <f t="shared" si="19"/>
        <v>62.841076696165196</v>
      </c>
      <c r="BI23" s="47">
        <f t="shared" si="20"/>
        <v>-14622.8</v>
      </c>
      <c r="BJ23" s="50">
        <f t="shared" si="21"/>
        <v>-14465.4</v>
      </c>
      <c r="BK23" s="3">
        <f t="shared" si="22"/>
        <v>98.92359876357469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44794.8</v>
      </c>
      <c r="D24" s="46">
        <f t="shared" si="1"/>
        <v>23007</v>
      </c>
      <c r="E24" s="3">
        <f t="shared" si="2"/>
        <v>51.36087224409975</v>
      </c>
      <c r="F24" s="29">
        <v>26299</v>
      </c>
      <c r="G24" s="3">
        <v>16907.8</v>
      </c>
      <c r="H24" s="3">
        <f t="shared" si="3"/>
        <v>64.29065743944636</v>
      </c>
      <c r="I24" s="3">
        <f t="shared" si="4"/>
        <v>11307.699999999999</v>
      </c>
      <c r="J24" s="29">
        <v>17507.3</v>
      </c>
      <c r="K24" s="3">
        <v>8852.8</v>
      </c>
      <c r="L24" s="3">
        <f t="shared" si="23"/>
        <v>50.566335185893884</v>
      </c>
      <c r="M24" s="29">
        <v>17.4</v>
      </c>
      <c r="N24" s="3">
        <v>8.7</v>
      </c>
      <c r="O24" s="3">
        <f t="shared" si="5"/>
        <v>50</v>
      </c>
      <c r="P24" s="29">
        <v>697</v>
      </c>
      <c r="Q24" s="3">
        <v>104.3</v>
      </c>
      <c r="R24" s="3">
        <f t="shared" si="6"/>
        <v>14.964131994261118</v>
      </c>
      <c r="S24" s="29">
        <v>4406.9</v>
      </c>
      <c r="T24" s="3">
        <v>2341.9</v>
      </c>
      <c r="U24" s="3">
        <f t="shared" si="7"/>
        <v>53.14166420840047</v>
      </c>
      <c r="V24" s="29">
        <v>1283.7</v>
      </c>
      <c r="W24" s="14">
        <v>875</v>
      </c>
      <c r="X24" s="3">
        <f t="shared" si="8"/>
        <v>68.16234322661057</v>
      </c>
      <c r="Y24" s="29"/>
      <c r="Z24" s="14">
        <v>5.2</v>
      </c>
      <c r="AA24" s="3" t="e">
        <f t="shared" si="9"/>
        <v>#DIV/0!</v>
      </c>
      <c r="AB24" s="29">
        <v>54.4</v>
      </c>
      <c r="AC24" s="3">
        <v>12.5</v>
      </c>
      <c r="AD24" s="3">
        <f t="shared" si="10"/>
        <v>22.97794117647059</v>
      </c>
      <c r="AE24" s="29"/>
      <c r="AF24" s="3"/>
      <c r="AG24" s="3" t="e">
        <f t="shared" si="11"/>
        <v>#DIV/0!</v>
      </c>
      <c r="AH24" s="29">
        <v>18495.8</v>
      </c>
      <c r="AI24" s="3">
        <v>6099.2</v>
      </c>
      <c r="AJ24" s="3">
        <f t="shared" si="24"/>
        <v>32.976135122568365</v>
      </c>
      <c r="AK24" s="29">
        <v>4193.5</v>
      </c>
      <c r="AL24" s="3">
        <v>2968.2</v>
      </c>
      <c r="AM24" s="3">
        <f t="shared" si="12"/>
        <v>70.78097054966018</v>
      </c>
      <c r="AN24" s="29"/>
      <c r="AO24" s="3"/>
      <c r="AP24" s="3" t="e">
        <f t="shared" si="13"/>
        <v>#DIV/0!</v>
      </c>
      <c r="AQ24" s="31">
        <v>45371.5</v>
      </c>
      <c r="AR24" s="4">
        <v>19847.2</v>
      </c>
      <c r="AS24" s="3">
        <f t="shared" si="14"/>
        <v>43.743759849244576</v>
      </c>
      <c r="AT24" s="51">
        <v>5356.6</v>
      </c>
      <c r="AU24" s="3">
        <v>3439.4</v>
      </c>
      <c r="AV24" s="3">
        <f t="shared" si="15"/>
        <v>64.20863980883395</v>
      </c>
      <c r="AW24" s="49">
        <v>2745.8</v>
      </c>
      <c r="AX24" s="3">
        <v>1735.1</v>
      </c>
      <c r="AY24" s="3">
        <f t="shared" si="16"/>
        <v>63.19105543011143</v>
      </c>
      <c r="AZ24" s="31">
        <v>5399</v>
      </c>
      <c r="BA24" s="6">
        <v>1724.8</v>
      </c>
      <c r="BB24" s="14">
        <f t="shared" si="17"/>
        <v>31.946656788294124</v>
      </c>
      <c r="BC24" s="49">
        <v>22161.1</v>
      </c>
      <c r="BD24" s="6">
        <v>10361.5</v>
      </c>
      <c r="BE24" s="3">
        <f t="shared" si="18"/>
        <v>46.75535059180276</v>
      </c>
      <c r="BF24" s="49">
        <v>7929.6</v>
      </c>
      <c r="BG24" s="4">
        <v>4162.7</v>
      </c>
      <c r="BH24" s="3">
        <f t="shared" si="19"/>
        <v>52.49571226795803</v>
      </c>
      <c r="BI24" s="47">
        <f t="shared" si="20"/>
        <v>-576.6999999999971</v>
      </c>
      <c r="BJ24" s="50">
        <f t="shared" si="21"/>
        <v>3159.7999999999993</v>
      </c>
      <c r="BK24" s="3">
        <f t="shared" si="22"/>
        <v>-547.9105254031585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6386</v>
      </c>
      <c r="D25" s="46">
        <f t="shared" si="1"/>
        <v>3624.7</v>
      </c>
      <c r="E25" s="3">
        <f t="shared" si="2"/>
        <v>56.76010021922956</v>
      </c>
      <c r="F25" s="29">
        <v>1244.1</v>
      </c>
      <c r="G25" s="3">
        <v>595.5</v>
      </c>
      <c r="H25" s="3">
        <f t="shared" si="3"/>
        <v>47.865927176272</v>
      </c>
      <c r="I25" s="3">
        <f t="shared" si="4"/>
        <v>178.10000000000002</v>
      </c>
      <c r="J25" s="29">
        <v>169.4</v>
      </c>
      <c r="K25" s="3">
        <v>60.9</v>
      </c>
      <c r="L25" s="3">
        <f t="shared" si="23"/>
        <v>35.950413223140494</v>
      </c>
      <c r="M25" s="29">
        <v>18.8</v>
      </c>
      <c r="N25" s="3">
        <v>0</v>
      </c>
      <c r="O25" s="3">
        <f t="shared" si="5"/>
        <v>0</v>
      </c>
      <c r="P25" s="29">
        <v>42</v>
      </c>
      <c r="Q25" s="3">
        <v>13.5</v>
      </c>
      <c r="R25" s="3">
        <f t="shared" si="6"/>
        <v>32.142857142857146</v>
      </c>
      <c r="S25" s="29">
        <v>319.2</v>
      </c>
      <c r="T25" s="3">
        <v>103.7</v>
      </c>
      <c r="U25" s="3">
        <f t="shared" si="7"/>
        <v>32.487468671679196</v>
      </c>
      <c r="V25" s="29">
        <v>169.9</v>
      </c>
      <c r="W25" s="14">
        <v>89</v>
      </c>
      <c r="X25" s="3">
        <f t="shared" si="8"/>
        <v>52.383755150088284</v>
      </c>
      <c r="Y25" s="29"/>
      <c r="Z25" s="14">
        <v>66.8</v>
      </c>
      <c r="AA25" s="3" t="e">
        <f t="shared" si="9"/>
        <v>#DIV/0!</v>
      </c>
      <c r="AB25" s="29">
        <v>0.5</v>
      </c>
      <c r="AC25" s="3">
        <v>0</v>
      </c>
      <c r="AD25" s="3">
        <f t="shared" si="10"/>
        <v>0</v>
      </c>
      <c r="AE25" s="29"/>
      <c r="AF25" s="3"/>
      <c r="AG25" s="3" t="e">
        <f t="shared" si="11"/>
        <v>#DIV/0!</v>
      </c>
      <c r="AH25" s="29">
        <v>5141.9</v>
      </c>
      <c r="AI25" s="3">
        <v>3029.2</v>
      </c>
      <c r="AJ25" s="3">
        <f t="shared" si="24"/>
        <v>58.9120753029036</v>
      </c>
      <c r="AK25" s="29">
        <v>1671.6</v>
      </c>
      <c r="AL25" s="3">
        <v>992.7</v>
      </c>
      <c r="AM25" s="3">
        <f t="shared" si="12"/>
        <v>59.386216798277104</v>
      </c>
      <c r="AN25" s="29">
        <v>700.3</v>
      </c>
      <c r="AO25" s="3">
        <v>438.6</v>
      </c>
      <c r="AP25" s="3">
        <f t="shared" si="13"/>
        <v>62.630301299443104</v>
      </c>
      <c r="AQ25" s="31">
        <v>6492.4</v>
      </c>
      <c r="AR25" s="4">
        <v>1985.5</v>
      </c>
      <c r="AS25" s="3">
        <f t="shared" si="14"/>
        <v>30.581911157661267</v>
      </c>
      <c r="AT25" s="51">
        <v>920.3</v>
      </c>
      <c r="AU25" s="3">
        <v>521.3</v>
      </c>
      <c r="AV25" s="3">
        <f t="shared" si="15"/>
        <v>56.64457242203629</v>
      </c>
      <c r="AW25" s="49">
        <v>913.9</v>
      </c>
      <c r="AX25" s="3">
        <v>520</v>
      </c>
      <c r="AY25" s="3">
        <f t="shared" si="16"/>
        <v>56.899004267425326</v>
      </c>
      <c r="AZ25" s="31">
        <v>668.6</v>
      </c>
      <c r="BA25" s="6">
        <v>110.6</v>
      </c>
      <c r="BB25" s="14">
        <f t="shared" si="17"/>
        <v>16.542028118456475</v>
      </c>
      <c r="BC25" s="49">
        <v>556.2</v>
      </c>
      <c r="BD25" s="6">
        <v>295.4</v>
      </c>
      <c r="BE25" s="3">
        <f t="shared" si="18"/>
        <v>53.110391945343395</v>
      </c>
      <c r="BF25" s="49">
        <v>2370.5</v>
      </c>
      <c r="BG25" s="4">
        <v>1027.3</v>
      </c>
      <c r="BH25" s="3">
        <f t="shared" si="19"/>
        <v>43.3368487660831</v>
      </c>
      <c r="BI25" s="47">
        <f t="shared" si="20"/>
        <v>-106.39999999999964</v>
      </c>
      <c r="BJ25" s="50">
        <f t="shared" si="21"/>
        <v>1639.1999999999998</v>
      </c>
      <c r="BK25" s="3">
        <f t="shared" si="22"/>
        <v>-1540.6015037594036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8684.7</v>
      </c>
      <c r="D26" s="46">
        <f t="shared" si="1"/>
        <v>3024.2</v>
      </c>
      <c r="E26" s="3">
        <f t="shared" si="2"/>
        <v>34.822158508641635</v>
      </c>
      <c r="F26" s="29">
        <v>2675.7</v>
      </c>
      <c r="G26" s="3">
        <v>1475.6</v>
      </c>
      <c r="H26" s="3">
        <f t="shared" si="3"/>
        <v>55.14818552154577</v>
      </c>
      <c r="I26" s="3">
        <f t="shared" si="4"/>
        <v>989.8</v>
      </c>
      <c r="J26" s="29">
        <v>1764</v>
      </c>
      <c r="K26" s="3">
        <v>841.1</v>
      </c>
      <c r="L26" s="3">
        <f t="shared" si="23"/>
        <v>47.68140589569161</v>
      </c>
      <c r="M26" s="29">
        <v>26.2</v>
      </c>
      <c r="N26" s="3">
        <v>8.1</v>
      </c>
      <c r="O26" s="3">
        <f t="shared" si="5"/>
        <v>30.916030534351147</v>
      </c>
      <c r="P26" s="29">
        <v>73.1</v>
      </c>
      <c r="Q26" s="3">
        <v>17.3</v>
      </c>
      <c r="R26" s="3">
        <f t="shared" si="6"/>
        <v>23.66621067031464</v>
      </c>
      <c r="S26" s="29">
        <v>128.8</v>
      </c>
      <c r="T26" s="3">
        <v>123.3</v>
      </c>
      <c r="U26" s="3">
        <f t="shared" si="7"/>
        <v>95.72981366459626</v>
      </c>
      <c r="V26" s="29">
        <v>90</v>
      </c>
      <c r="W26" s="14">
        <v>126.4</v>
      </c>
      <c r="X26" s="3">
        <f t="shared" si="8"/>
        <v>140.44444444444446</v>
      </c>
      <c r="Y26" s="29"/>
      <c r="Z26" s="14">
        <v>12.9</v>
      </c>
      <c r="AA26" s="3" t="e">
        <f t="shared" si="9"/>
        <v>#DIV/0!</v>
      </c>
      <c r="AB26" s="29">
        <v>13.9</v>
      </c>
      <c r="AC26" s="3">
        <v>0</v>
      </c>
      <c r="AD26" s="3">
        <f t="shared" si="10"/>
        <v>0</v>
      </c>
      <c r="AE26" s="29"/>
      <c r="AF26" s="3"/>
      <c r="AG26" s="3" t="e">
        <f t="shared" si="11"/>
        <v>#DIV/0!</v>
      </c>
      <c r="AH26" s="29">
        <v>6009</v>
      </c>
      <c r="AI26" s="3">
        <v>1548.6</v>
      </c>
      <c r="AJ26" s="3">
        <f t="shared" si="24"/>
        <v>25.771342985521716</v>
      </c>
      <c r="AK26" s="29">
        <v>2235.9</v>
      </c>
      <c r="AL26" s="3">
        <v>1355.8</v>
      </c>
      <c r="AM26" s="3">
        <f t="shared" si="12"/>
        <v>60.637774497965026</v>
      </c>
      <c r="AN26" s="29"/>
      <c r="AO26" s="3"/>
      <c r="AP26" s="3" t="e">
        <f t="shared" si="13"/>
        <v>#DIV/0!</v>
      </c>
      <c r="AQ26" s="31">
        <v>8930.4</v>
      </c>
      <c r="AR26" s="4">
        <v>3011</v>
      </c>
      <c r="AS26" s="3">
        <f t="shared" si="14"/>
        <v>33.71629490280391</v>
      </c>
      <c r="AT26" s="51">
        <v>1087.3</v>
      </c>
      <c r="AU26" s="3">
        <v>595.3</v>
      </c>
      <c r="AV26" s="3">
        <f t="shared" si="15"/>
        <v>54.75029890554585</v>
      </c>
      <c r="AW26" s="49">
        <v>1075.9</v>
      </c>
      <c r="AX26" s="3">
        <v>591.9</v>
      </c>
      <c r="AY26" s="3">
        <f t="shared" si="16"/>
        <v>55.01440654335904</v>
      </c>
      <c r="AZ26" s="31">
        <v>871</v>
      </c>
      <c r="BA26" s="6">
        <v>107</v>
      </c>
      <c r="BB26" s="14">
        <f t="shared" si="17"/>
        <v>12.284730195177957</v>
      </c>
      <c r="BC26" s="49">
        <v>2831.2</v>
      </c>
      <c r="BD26" s="6">
        <v>457.4</v>
      </c>
      <c r="BE26" s="3">
        <f t="shared" si="18"/>
        <v>16.15569369878497</v>
      </c>
      <c r="BF26" s="49">
        <v>2205</v>
      </c>
      <c r="BG26" s="4">
        <v>1314.8</v>
      </c>
      <c r="BH26" s="3">
        <f t="shared" si="19"/>
        <v>59.6281179138322</v>
      </c>
      <c r="BI26" s="47">
        <f t="shared" si="20"/>
        <v>-245.6999999999989</v>
      </c>
      <c r="BJ26" s="50">
        <f t="shared" si="21"/>
        <v>13.199999999999818</v>
      </c>
      <c r="BK26" s="3">
        <f t="shared" si="22"/>
        <v>-5.372405372405322</v>
      </c>
      <c r="BM26" s="20"/>
    </row>
    <row r="27" spans="1:65" s="18" customFormat="1" ht="16.5" customHeight="1">
      <c r="A27" s="100" t="s">
        <v>13</v>
      </c>
      <c r="B27" s="101"/>
      <c r="C27" s="46">
        <f>SUM(C10:C26)</f>
        <v>138652.2</v>
      </c>
      <c r="D27" s="46">
        <f>SUM(D10:D26)</f>
        <v>67125</v>
      </c>
      <c r="E27" s="52">
        <f t="shared" si="2"/>
        <v>48.412502650516906</v>
      </c>
      <c r="F27" s="53">
        <f>SUM(F10:F26)</f>
        <v>51636.9</v>
      </c>
      <c r="G27" s="54">
        <f>SUM(G10:G26)</f>
        <v>30990.999999999996</v>
      </c>
      <c r="H27" s="52">
        <f>G27/F27*100</f>
        <v>60.017158272475676</v>
      </c>
      <c r="I27" s="3">
        <f t="shared" si="4"/>
        <v>18941.2</v>
      </c>
      <c r="J27" s="53">
        <f>SUM(J10:J26)</f>
        <v>25743.300000000003</v>
      </c>
      <c r="K27" s="54">
        <f>SUM(K10:K26)</f>
        <v>13346.9</v>
      </c>
      <c r="L27" s="52">
        <f>K27/J27*100</f>
        <v>51.8461114153974</v>
      </c>
      <c r="M27" s="53">
        <f>SUM(M10:M26)</f>
        <v>334.2</v>
      </c>
      <c r="N27" s="54">
        <f>SUM(N10:N26)</f>
        <v>300.40000000000003</v>
      </c>
      <c r="O27" s="52">
        <f>N27/M27*100</f>
        <v>89.88629563135848</v>
      </c>
      <c r="P27" s="53">
        <f>SUM(P10:P26)</f>
        <v>1801.1</v>
      </c>
      <c r="Q27" s="54">
        <f>SUM(Q10:Q26)</f>
        <v>370.7</v>
      </c>
      <c r="R27" s="52">
        <f>Q27/P27*100</f>
        <v>20.581866637055132</v>
      </c>
      <c r="S27" s="53">
        <f>SUM(S10:S26)</f>
        <v>9301.2</v>
      </c>
      <c r="T27" s="54">
        <f>SUM(T10:T26)</f>
        <v>4923.200000000001</v>
      </c>
      <c r="U27" s="52">
        <f>T27/S27*100</f>
        <v>52.93080462735992</v>
      </c>
      <c r="V27" s="29">
        <f>SUM(V10:V26)</f>
        <v>2776.4</v>
      </c>
      <c r="W27" s="55">
        <f>SUM(W10:W26)</f>
        <v>1920.8000000000002</v>
      </c>
      <c r="X27" s="3">
        <f>W27/V27*100</f>
        <v>69.18311482495318</v>
      </c>
      <c r="Y27" s="29">
        <f>SUM(Y10:Y26)</f>
        <v>0</v>
      </c>
      <c r="Z27" s="55">
        <f>SUM(Z10:Z26)</f>
        <v>135</v>
      </c>
      <c r="AA27" s="3" t="e">
        <f>Z27/Y27*100</f>
        <v>#DIV/0!</v>
      </c>
      <c r="AB27" s="29">
        <f>SUM(AB10:AB26)</f>
        <v>240</v>
      </c>
      <c r="AC27" s="55">
        <f>SUM(AC10:AC26)</f>
        <v>56.9</v>
      </c>
      <c r="AD27" s="3">
        <f>AC27/AB27*100</f>
        <v>23.708333333333336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87015.3</v>
      </c>
      <c r="AI27" s="29">
        <f>SUM(AI10:AI26)</f>
        <v>36134</v>
      </c>
      <c r="AJ27" s="3">
        <f>AI27/AH27*100</f>
        <v>41.52603047969725</v>
      </c>
      <c r="AK27" s="29">
        <f>SUM(AK10:AK26)</f>
        <v>34227.1</v>
      </c>
      <c r="AL27" s="3">
        <f>SUM(AL10:AL26)</f>
        <v>20879.4</v>
      </c>
      <c r="AM27" s="3">
        <f>AL27/AK27*100</f>
        <v>61.00253892383522</v>
      </c>
      <c r="AN27" s="29">
        <f>SUM(AN10:AN26)</f>
        <v>1694.1999999999998</v>
      </c>
      <c r="AO27" s="3">
        <f>SUM(AO10:AO26)</f>
        <v>988.3</v>
      </c>
      <c r="AP27" s="3">
        <f>AO27/AN27*100</f>
        <v>58.33431708180853</v>
      </c>
      <c r="AQ27" s="29">
        <f>SUM(AQ10:AQ26)</f>
        <v>156600.2</v>
      </c>
      <c r="AR27" s="3">
        <f>SUM(AR10:AR26)</f>
        <v>67162.3</v>
      </c>
      <c r="AS27" s="3">
        <f>AR27/AQ27*100</f>
        <v>42.88774854693672</v>
      </c>
      <c r="AT27" s="29">
        <f>SUM(AT10:AT26)</f>
        <v>22154.5</v>
      </c>
      <c r="AU27" s="3">
        <f>SUM(AU10:AU26)</f>
        <v>12415.999999999996</v>
      </c>
      <c r="AV27" s="3">
        <f>AU27/AT27*100</f>
        <v>56.042790403755426</v>
      </c>
      <c r="AW27" s="29">
        <f>SUM(AW10:AW26)</f>
        <v>19354.600000000006</v>
      </c>
      <c r="AX27" s="3">
        <f>SUM(AX10:AX26)</f>
        <v>10602.499999999998</v>
      </c>
      <c r="AY27" s="3">
        <f>AX27/AW27*100</f>
        <v>54.780258956527106</v>
      </c>
      <c r="AZ27" s="29">
        <f>SUM(AZ10:AZ26)</f>
        <v>18273.4</v>
      </c>
      <c r="BA27" s="14">
        <f>SUM(BA10:BA26)</f>
        <v>3930.5</v>
      </c>
      <c r="BB27" s="14">
        <f>BA27/AZ27*100</f>
        <v>21.509407116354918</v>
      </c>
      <c r="BC27" s="29">
        <f>SUM(BC10:BC26)</f>
        <v>52440.09999999999</v>
      </c>
      <c r="BD27" s="14">
        <f>SUM(BD10:BD26)</f>
        <v>30325.200000000004</v>
      </c>
      <c r="BE27" s="3">
        <f>BD27/BC27*100</f>
        <v>57.828265010936306</v>
      </c>
      <c r="BF27" s="29">
        <f>SUM(BF10:BF26)</f>
        <v>42750.1</v>
      </c>
      <c r="BG27" s="3">
        <f>SUM(BG10:BG26)</f>
        <v>19239.7</v>
      </c>
      <c r="BH27" s="3">
        <f>BG27/BF27*100</f>
        <v>45.005040923880884</v>
      </c>
      <c r="BI27" s="31">
        <f>SUM(BI10:BI26)</f>
        <v>-17947.999999999993</v>
      </c>
      <c r="BJ27" s="56">
        <f>SUM(BJ10:BJ26)</f>
        <v>-37.29999999999927</v>
      </c>
      <c r="BK27" s="3">
        <f t="shared" si="22"/>
        <v>0.20782259861822647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2014-08-05T05:18:28Z</cp:lastPrinted>
  <dcterms:created xsi:type="dcterms:W3CDTF">2007-01-16T05:35:41Z</dcterms:created>
  <dcterms:modified xsi:type="dcterms:W3CDTF">2014-08-05T05:19:15Z</dcterms:modified>
  <cp:category/>
  <cp:version/>
  <cp:contentType/>
  <cp:contentStatus/>
</cp:coreProperties>
</file>