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<sst xmlns="http://schemas.openxmlformats.org/spreadsheetml/2006/main" count="107" uniqueCount="46">
  <si>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</si>
  <si>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</si>
  <si>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</si>
  <si>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</si>
  <si>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</si>
  <si>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</si>
  <si>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</si>
  <si>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</si>
  <si>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</si>
  <si>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</si>
  <si>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</si>
  <si>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</si>
  <si>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</si>
  <si>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</si>
  <si>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</si>
  <si>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</si>
  <si>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</si>
  <si>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</si>
  <si>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</si>
  <si>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</si>
  <si>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</si>
  <si>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</si>
  <si>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</si>
  <si>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</si>
  <si>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</si>
  <si>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</si>
  <si>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</si>
  <si>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</si>
  <si>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</si>
  <si>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</si>
  <si>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</si>
  <si>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</si>
  <si>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</si>
  <si>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</si>
  <si>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</si>
  <si>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</si>
  <si>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</si>
  <si>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</si>
  <si>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</si>
  <si>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</si>
  <si>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</si>
  <si>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</si>
  <si>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</si>
  <si>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</si>
  <si>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</si>
  <si>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апреля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</si>
</sst>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BD1" activePane="topRight" state="split"/>
      <selection pane="topLeft" activeCell="B14" sqref="B14"/>
      <selection pane="topRight" activeCell="BF27" sqref="BF27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4349.9</v>
      </c>
      <c r="D10" s="46">
        <f>G10+AI10</f>
        <v>882.1</v>
      </c>
      <c r="E10" s="3">
        <f>D10/C10*100</f>
        <v>20.278627094875745</v>
      </c>
      <c r="F10" s="29">
        <v>957.8</v>
      </c>
      <c r="G10" s="3">
        <v>133.1</v>
      </c>
      <c r="H10" s="3">
        <f>G10/F10*100</f>
        <v>13.896429317185216</v>
      </c>
      <c r="I10" s="3">
        <f>K10+N10+Q10+T10</f>
        <v>58.099999999999994</v>
      </c>
      <c r="J10" s="29">
        <v>158</v>
      </c>
      <c r="K10" s="3">
        <v>36.8</v>
      </c>
      <c r="L10" s="3">
        <f>K10/J10*100</f>
        <v>23.29113924050633</v>
      </c>
      <c r="M10" s="29">
        <v>3.2</v>
      </c>
      <c r="N10" s="3">
        <v>0</v>
      </c>
      <c r="O10" s="3">
        <f>N10/M10*100</f>
        <v>0</v>
      </c>
      <c r="P10" s="29">
        <v>55.2</v>
      </c>
      <c r="Q10" s="3">
        <v>3.1</v>
      </c>
      <c r="R10" s="3">
        <f>Q10/P10*100</f>
        <v>5.615942028985507</v>
      </c>
      <c r="S10" s="29">
        <v>332.1</v>
      </c>
      <c r="T10" s="3">
        <v>18.2</v>
      </c>
      <c r="U10" s="3">
        <f>T10/S10*100</f>
        <v>5.480277024992471</v>
      </c>
      <c r="V10" s="29">
        <v>84.6</v>
      </c>
      <c r="W10" s="14">
        <v>5</v>
      </c>
      <c r="X10" s="3">
        <f>W10/V10*100</f>
        <v>5.91016548463357</v>
      </c>
      <c r="Y10" s="29"/>
      <c r="Z10" s="14"/>
      <c r="AA10" s="3" t="e">
        <f>Z10/Y10*100</f>
        <v>#DIV/0!</v>
      </c>
      <c r="AB10" s="29">
        <v>8.3</v>
      </c>
      <c r="AC10" s="3">
        <v>3</v>
      </c>
      <c r="AD10" s="3">
        <f>AC10/AB10*100</f>
        <v>36.14457831325301</v>
      </c>
      <c r="AE10" s="29"/>
      <c r="AF10" s="3"/>
      <c r="AG10" s="3" t="e">
        <f>AF10/AE10*100</f>
        <v>#DIV/0!</v>
      </c>
      <c r="AH10" s="29">
        <v>3392.1</v>
      </c>
      <c r="AI10" s="3">
        <v>749</v>
      </c>
      <c r="AJ10" s="3">
        <f>AI10/AH10*100</f>
        <v>22.080716959995282</v>
      </c>
      <c r="AK10" s="29">
        <v>2533.3</v>
      </c>
      <c r="AL10" s="3">
        <v>702.9</v>
      </c>
      <c r="AM10" s="3">
        <f>AL10/AK10*100</f>
        <v>27.746417716022577</v>
      </c>
      <c r="AN10" s="29"/>
      <c r="AO10" s="3"/>
      <c r="AP10" s="3" t="e">
        <f>AO10/AN10*100</f>
        <v>#DIV/0!</v>
      </c>
      <c r="AQ10" s="47">
        <v>4397.2</v>
      </c>
      <c r="AR10" s="4">
        <v>875.9</v>
      </c>
      <c r="AS10" s="3">
        <f>AR10/AQ10*100</f>
        <v>19.919494223596836</v>
      </c>
      <c r="AT10" s="48">
        <v>935.3</v>
      </c>
      <c r="AU10" s="3">
        <v>233.3</v>
      </c>
      <c r="AV10" s="3">
        <f>AU10/AT10*100</f>
        <v>24.943868277558003</v>
      </c>
      <c r="AW10" s="49">
        <v>928.6</v>
      </c>
      <c r="AX10" s="3">
        <v>231.6</v>
      </c>
      <c r="AY10" s="3">
        <f>AX10/AW10*100</f>
        <v>24.94077105319836</v>
      </c>
      <c r="AZ10" s="32">
        <v>612.3</v>
      </c>
      <c r="BA10" s="6">
        <v>75.6</v>
      </c>
      <c r="BB10" s="14">
        <f>BA10/AZ10*100</f>
        <v>12.346888780009799</v>
      </c>
      <c r="BC10" s="49">
        <v>618.1</v>
      </c>
      <c r="BD10" s="6">
        <v>178.8</v>
      </c>
      <c r="BE10" s="3">
        <f>BD10/BC10*100</f>
        <v>28.927358032680793</v>
      </c>
      <c r="BF10" s="49">
        <v>1599.1</v>
      </c>
      <c r="BG10" s="4">
        <v>380</v>
      </c>
      <c r="BH10" s="3">
        <f>BG10/BF10*100</f>
        <v>23.76336689387781</v>
      </c>
      <c r="BI10" s="47">
        <f>C10-AQ10</f>
        <v>-47.30000000000018</v>
      </c>
      <c r="BJ10" s="50">
        <f>D10-AR10</f>
        <v>6.2000000000000455</v>
      </c>
      <c r="BK10" s="3">
        <f>BJ10/BI10*100</f>
        <v>-13.107822410148037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4385.1</v>
      </c>
      <c r="D11" s="46">
        <f aca="true" t="shared" si="1" ref="D11:D26">G11+AI11</f>
        <v>897.5999999999999</v>
      </c>
      <c r="E11" s="3">
        <f aca="true" t="shared" si="2" ref="E11:E27">D11/C11*100</f>
        <v>20.469316549223503</v>
      </c>
      <c r="F11" s="29">
        <v>1306.8</v>
      </c>
      <c r="G11" s="3">
        <v>231.7</v>
      </c>
      <c r="H11" s="3">
        <f aca="true" t="shared" si="3" ref="H11:H26">G11/F11*100</f>
        <v>17.730333639424547</v>
      </c>
      <c r="I11" s="3">
        <f aca="true" t="shared" si="4" ref="I11:I27">K11+N11+Q11+T11</f>
        <v>75.60000000000001</v>
      </c>
      <c r="J11" s="29">
        <v>157.7</v>
      </c>
      <c r="K11" s="3">
        <v>37.5</v>
      </c>
      <c r="L11" s="3">
        <f>K11/J11*100</f>
        <v>23.779327837666457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130.3</v>
      </c>
      <c r="Q11" s="3">
        <v>24.2</v>
      </c>
      <c r="R11" s="3">
        <f aca="true" t="shared" si="6" ref="R11:R26">Q11/P11*100</f>
        <v>18.57252494244052</v>
      </c>
      <c r="S11" s="29">
        <v>212.4</v>
      </c>
      <c r="T11" s="3">
        <v>13.9</v>
      </c>
      <c r="U11" s="3">
        <f aca="true" t="shared" si="7" ref="U11:U26">T11/S11*100</f>
        <v>6.544256120527307</v>
      </c>
      <c r="V11" s="29">
        <v>17.5</v>
      </c>
      <c r="W11" s="14">
        <v>5.3</v>
      </c>
      <c r="X11" s="3">
        <f aca="true" t="shared" si="8" ref="X11:X26">W11/V11*100</f>
        <v>30.28571428571428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/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3078.3</v>
      </c>
      <c r="AI11" s="3">
        <v>665.9</v>
      </c>
      <c r="AJ11" s="3">
        <f>AI11/AH11*100</f>
        <v>21.632069648832143</v>
      </c>
      <c r="AK11" s="29">
        <v>2237.4</v>
      </c>
      <c r="AL11" s="3">
        <v>621.7</v>
      </c>
      <c r="AM11" s="3">
        <f aca="true" t="shared" si="12" ref="AM11:AM26">AL11/AK11*100</f>
        <v>27.78671672476982</v>
      </c>
      <c r="AN11" s="29"/>
      <c r="AO11" s="3"/>
      <c r="AP11" s="3" t="e">
        <f aca="true" t="shared" si="13" ref="AP11:AP26">AO11/AN11*100</f>
        <v>#DIV/0!</v>
      </c>
      <c r="AQ11" s="47">
        <v>4385.1</v>
      </c>
      <c r="AR11" s="4">
        <v>368.5</v>
      </c>
      <c r="AS11" s="3">
        <f aca="true" t="shared" si="14" ref="AS11:AS26">AR11/AQ11*100</f>
        <v>8.403457161752296</v>
      </c>
      <c r="AT11" s="51">
        <v>905.3</v>
      </c>
      <c r="AU11" s="3">
        <v>196.8</v>
      </c>
      <c r="AV11" s="3">
        <f aca="true" t="shared" si="15" ref="AV11:AV26">AU11/AT11*100</f>
        <v>21.738650171213962</v>
      </c>
      <c r="AW11" s="49">
        <v>901.3</v>
      </c>
      <c r="AX11" s="3">
        <v>196.8</v>
      </c>
      <c r="AY11" s="3">
        <f aca="true" t="shared" si="16" ref="AY11:AY26">AX11/AW11*100</f>
        <v>21.83512703872185</v>
      </c>
      <c r="AZ11" s="31">
        <v>629.3</v>
      </c>
      <c r="BA11" s="6"/>
      <c r="BB11" s="14">
        <f aca="true" t="shared" si="17" ref="BB11:BB26">BA11/AZ11*100</f>
        <v>0</v>
      </c>
      <c r="BC11" s="49">
        <v>766.4</v>
      </c>
      <c r="BD11" s="6"/>
      <c r="BE11" s="3">
        <f aca="true" t="shared" si="18" ref="BE11:BE26">BD11/BC11*100</f>
        <v>0</v>
      </c>
      <c r="BF11" s="49">
        <v>1431.6</v>
      </c>
      <c r="BG11" s="4">
        <v>158.8</v>
      </c>
      <c r="BH11" s="3">
        <f aca="true" t="shared" si="19" ref="BH11:BH26">BG11/BF11*100</f>
        <v>11.092483934059794</v>
      </c>
      <c r="BI11" s="47">
        <f aca="true" t="shared" si="20" ref="BI11:BI26">C11-AQ11</f>
        <v>0</v>
      </c>
      <c r="BJ11" s="50">
        <f aca="true" t="shared" si="21" ref="BJ11:BJ26">D11-AR11</f>
        <v>529.0999999999999</v>
      </c>
      <c r="BK11" s="3" t="e">
        <f aca="true" t="shared" si="22" ref="BK11:BK27">BJ11/BI11*100</f>
        <v>#DIV/0!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5101.6</v>
      </c>
      <c r="D12" s="46">
        <f t="shared" si="1"/>
        <v>916.9</v>
      </c>
      <c r="E12" s="3">
        <f t="shared" si="2"/>
        <v>17.972792849302177</v>
      </c>
      <c r="F12" s="29">
        <v>1597.9</v>
      </c>
      <c r="G12" s="3">
        <v>216.5</v>
      </c>
      <c r="H12" s="3">
        <f t="shared" si="3"/>
        <v>13.54903310595156</v>
      </c>
      <c r="I12" s="3">
        <f t="shared" si="4"/>
        <v>125</v>
      </c>
      <c r="J12" s="29">
        <v>403.9</v>
      </c>
      <c r="K12" s="3">
        <v>93.6</v>
      </c>
      <c r="L12" s="3">
        <f aca="true" t="shared" si="23" ref="L12:L26">K12/J12*100</f>
        <v>23.174052983411737</v>
      </c>
      <c r="M12" s="29">
        <v>13.8</v>
      </c>
      <c r="N12" s="3">
        <v>0</v>
      </c>
      <c r="O12" s="3">
        <f t="shared" si="5"/>
        <v>0</v>
      </c>
      <c r="P12" s="29">
        <v>135.5</v>
      </c>
      <c r="Q12" s="3">
        <v>10.4</v>
      </c>
      <c r="R12" s="3">
        <f t="shared" si="6"/>
        <v>7.675276752767528</v>
      </c>
      <c r="S12" s="30">
        <v>446.2</v>
      </c>
      <c r="T12" s="3">
        <v>21</v>
      </c>
      <c r="U12" s="3">
        <f t="shared" si="7"/>
        <v>4.7064096817570595</v>
      </c>
      <c r="V12" s="29">
        <v>54.2</v>
      </c>
      <c r="W12" s="14">
        <v>21.9</v>
      </c>
      <c r="X12" s="3">
        <f t="shared" si="8"/>
        <v>40.40590405904059</v>
      </c>
      <c r="Y12" s="29"/>
      <c r="Z12" s="14"/>
      <c r="AA12" s="3" t="e">
        <f t="shared" si="9"/>
        <v>#DIV/0!</v>
      </c>
      <c r="AB12" s="29">
        <v>33.8</v>
      </c>
      <c r="AC12" s="3"/>
      <c r="AD12" s="3">
        <f t="shared" si="10"/>
        <v>0</v>
      </c>
      <c r="AE12" s="29"/>
      <c r="AF12" s="3"/>
      <c r="AG12" s="3" t="e">
        <f t="shared" si="11"/>
        <v>#DIV/0!</v>
      </c>
      <c r="AH12" s="29">
        <v>3503.7</v>
      </c>
      <c r="AI12" s="3">
        <v>700.4</v>
      </c>
      <c r="AJ12" s="3">
        <f>AI12/AH12*100</f>
        <v>19.990295972828726</v>
      </c>
      <c r="AK12" s="29">
        <v>2245.4</v>
      </c>
      <c r="AL12" s="3">
        <v>635.6</v>
      </c>
      <c r="AM12" s="3">
        <f t="shared" si="12"/>
        <v>28.306760488109024</v>
      </c>
      <c r="AN12" s="29"/>
      <c r="AO12" s="3"/>
      <c r="AP12" s="3" t="e">
        <f t="shared" si="13"/>
        <v>#DIV/0!</v>
      </c>
      <c r="AQ12" s="31">
        <v>5101.6</v>
      </c>
      <c r="AR12" s="4">
        <v>726.6</v>
      </c>
      <c r="AS12" s="3">
        <f t="shared" si="14"/>
        <v>14.24259055982437</v>
      </c>
      <c r="AT12" s="51">
        <v>907.3</v>
      </c>
      <c r="AU12" s="3">
        <v>193.7</v>
      </c>
      <c r="AV12" s="3">
        <f t="shared" si="15"/>
        <v>21.34905764355781</v>
      </c>
      <c r="AW12" s="49">
        <v>901.3</v>
      </c>
      <c r="AX12" s="3">
        <v>193.7</v>
      </c>
      <c r="AY12" s="3">
        <f t="shared" si="16"/>
        <v>21.491179407522466</v>
      </c>
      <c r="AZ12" s="31">
        <v>460.6</v>
      </c>
      <c r="BA12" s="6">
        <v>56.7</v>
      </c>
      <c r="BB12" s="14">
        <f t="shared" si="17"/>
        <v>12.310030395136778</v>
      </c>
      <c r="BC12" s="49">
        <v>1152.4</v>
      </c>
      <c r="BD12" s="6">
        <v>99.8</v>
      </c>
      <c r="BE12" s="3">
        <f t="shared" si="18"/>
        <v>8.66018743491843</v>
      </c>
      <c r="BF12" s="49">
        <v>2505.7</v>
      </c>
      <c r="BG12" s="4">
        <v>353.2</v>
      </c>
      <c r="BH12" s="3">
        <f t="shared" si="19"/>
        <v>14.095861435926087</v>
      </c>
      <c r="BI12" s="47">
        <f t="shared" si="20"/>
        <v>0</v>
      </c>
      <c r="BJ12" s="50">
        <f t="shared" si="21"/>
        <v>190.29999999999995</v>
      </c>
      <c r="BK12" s="3" t="e">
        <f t="shared" si="22"/>
        <v>#DIV/0!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3544.4</v>
      </c>
      <c r="D13" s="46">
        <f t="shared" si="1"/>
        <v>873.5</v>
      </c>
      <c r="E13" s="3">
        <f t="shared" si="2"/>
        <v>24.64450964902381</v>
      </c>
      <c r="F13" s="29">
        <v>1615.5</v>
      </c>
      <c r="G13" s="3">
        <v>384.8</v>
      </c>
      <c r="H13" s="3">
        <f t="shared" si="3"/>
        <v>23.81925100588053</v>
      </c>
      <c r="I13" s="3">
        <f t="shared" si="4"/>
        <v>122.69999999999999</v>
      </c>
      <c r="J13" s="29">
        <v>228.7</v>
      </c>
      <c r="K13" s="3">
        <v>37.1</v>
      </c>
      <c r="L13" s="3">
        <f t="shared" si="23"/>
        <v>16.222125054656757</v>
      </c>
      <c r="M13" s="29">
        <v>138.2</v>
      </c>
      <c r="N13" s="3">
        <v>64.6</v>
      </c>
      <c r="O13" s="3">
        <f t="shared" si="5"/>
        <v>46.7438494934877</v>
      </c>
      <c r="P13" s="29">
        <v>42.6</v>
      </c>
      <c r="Q13" s="3">
        <v>2.9</v>
      </c>
      <c r="R13" s="3">
        <f t="shared" si="6"/>
        <v>6.807511737089202</v>
      </c>
      <c r="S13" s="29">
        <v>240.6</v>
      </c>
      <c r="T13" s="3">
        <v>18.1</v>
      </c>
      <c r="U13" s="3">
        <f t="shared" si="7"/>
        <v>7.522859517871988</v>
      </c>
      <c r="V13" s="29">
        <v>31.2</v>
      </c>
      <c r="W13" s="14">
        <v>12.7</v>
      </c>
      <c r="X13" s="3">
        <f t="shared" si="8"/>
        <v>40.705128205128204</v>
      </c>
      <c r="Y13" s="29"/>
      <c r="Z13" s="14"/>
      <c r="AA13" s="3" t="e">
        <f t="shared" si="9"/>
        <v>#DIV/0!</v>
      </c>
      <c r="AB13" s="29">
        <v>62.4</v>
      </c>
      <c r="AC13" s="3"/>
      <c r="AD13" s="3">
        <f t="shared" si="10"/>
        <v>0</v>
      </c>
      <c r="AE13" s="29"/>
      <c r="AF13" s="3"/>
      <c r="AG13" s="3" t="e">
        <f t="shared" si="11"/>
        <v>#DIV/0!</v>
      </c>
      <c r="AH13" s="29">
        <v>1928.9</v>
      </c>
      <c r="AI13" s="3">
        <v>488.7</v>
      </c>
      <c r="AJ13" s="3">
        <f>AI13/AH13*100</f>
        <v>25.335683550209964</v>
      </c>
      <c r="AK13" s="29">
        <v>1586.2</v>
      </c>
      <c r="AL13" s="3">
        <v>448.8</v>
      </c>
      <c r="AM13" s="3">
        <f t="shared" si="12"/>
        <v>28.29403606102635</v>
      </c>
      <c r="AN13" s="29"/>
      <c r="AO13" s="3"/>
      <c r="AP13" s="3" t="e">
        <f t="shared" si="13"/>
        <v>#DIV/0!</v>
      </c>
      <c r="AQ13" s="31">
        <v>3657</v>
      </c>
      <c r="AR13" s="4">
        <v>791.3</v>
      </c>
      <c r="AS13" s="3">
        <f t="shared" si="14"/>
        <v>21.63795460760186</v>
      </c>
      <c r="AT13" s="51">
        <v>905.7</v>
      </c>
      <c r="AU13" s="3">
        <v>220.1</v>
      </c>
      <c r="AV13" s="3">
        <f t="shared" si="15"/>
        <v>24.301645136358616</v>
      </c>
      <c r="AW13" s="49">
        <v>901.3</v>
      </c>
      <c r="AX13" s="3">
        <v>220.1</v>
      </c>
      <c r="AY13" s="3">
        <f t="shared" si="16"/>
        <v>24.420281815155885</v>
      </c>
      <c r="AZ13" s="31">
        <v>651.3</v>
      </c>
      <c r="BA13" s="6">
        <v>60.5</v>
      </c>
      <c r="BB13" s="14">
        <f t="shared" si="17"/>
        <v>9.289114079533242</v>
      </c>
      <c r="BC13" s="49">
        <v>817.6</v>
      </c>
      <c r="BD13" s="6">
        <v>197.4</v>
      </c>
      <c r="BE13" s="3">
        <f t="shared" si="18"/>
        <v>24.143835616438356</v>
      </c>
      <c r="BF13" s="49">
        <v>1200</v>
      </c>
      <c r="BG13" s="4">
        <v>300</v>
      </c>
      <c r="BH13" s="3">
        <f t="shared" si="19"/>
        <v>25</v>
      </c>
      <c r="BI13" s="47">
        <f t="shared" si="20"/>
        <v>-112.59999999999991</v>
      </c>
      <c r="BJ13" s="50">
        <f t="shared" si="21"/>
        <v>82.20000000000005</v>
      </c>
      <c r="BK13" s="3">
        <f t="shared" si="22"/>
        <v>-73.00177619893438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4340.2</v>
      </c>
      <c r="D14" s="46">
        <f t="shared" si="1"/>
        <v>810</v>
      </c>
      <c r="E14" s="3">
        <f t="shared" si="2"/>
        <v>18.6627344362011</v>
      </c>
      <c r="F14" s="29">
        <v>3403.3</v>
      </c>
      <c r="G14" s="3">
        <v>553</v>
      </c>
      <c r="H14" s="3">
        <f t="shared" si="3"/>
        <v>16.24893485734434</v>
      </c>
      <c r="I14" s="3">
        <f t="shared" si="4"/>
        <v>395.5</v>
      </c>
      <c r="J14" s="29">
        <v>1829.4</v>
      </c>
      <c r="K14" s="3">
        <v>290.7</v>
      </c>
      <c r="L14" s="3">
        <f t="shared" si="23"/>
        <v>15.890455887176122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-3.1</v>
      </c>
      <c r="R14" s="3">
        <f t="shared" si="6"/>
        <v>-5.477031802120141</v>
      </c>
      <c r="S14" s="29">
        <v>659.8</v>
      </c>
      <c r="T14" s="3">
        <v>107.9</v>
      </c>
      <c r="U14" s="3">
        <f t="shared" si="7"/>
        <v>16.35344043649591</v>
      </c>
      <c r="V14" s="29">
        <v>115.9</v>
      </c>
      <c r="W14" s="14">
        <v>45.9</v>
      </c>
      <c r="X14" s="3">
        <f t="shared" si="8"/>
        <v>39.60310612597066</v>
      </c>
      <c r="Y14" s="29"/>
      <c r="Z14" s="14"/>
      <c r="AA14" s="3" t="e">
        <f t="shared" si="9"/>
        <v>#DIV/0!</v>
      </c>
      <c r="AB14" s="29">
        <v>0.6</v>
      </c>
      <c r="AC14" s="3"/>
      <c r="AD14" s="3">
        <f t="shared" si="10"/>
        <v>0</v>
      </c>
      <c r="AE14" s="29"/>
      <c r="AF14" s="3"/>
      <c r="AG14" s="3" t="e">
        <f t="shared" si="11"/>
        <v>#DIV/0!</v>
      </c>
      <c r="AH14" s="29">
        <v>936.9</v>
      </c>
      <c r="AI14" s="3">
        <v>257</v>
      </c>
      <c r="AJ14" s="3">
        <f aca="true" t="shared" si="24" ref="AJ14:AJ26">AI14/AH14*100</f>
        <v>27.430889102358847</v>
      </c>
      <c r="AK14" s="29">
        <v>502.8</v>
      </c>
      <c r="AL14" s="3">
        <v>194.6</v>
      </c>
      <c r="AM14" s="3">
        <f t="shared" si="12"/>
        <v>38.703261734287985</v>
      </c>
      <c r="AN14" s="29"/>
      <c r="AO14" s="3"/>
      <c r="AP14" s="3" t="e">
        <f t="shared" si="13"/>
        <v>#DIV/0!</v>
      </c>
      <c r="AQ14" s="31">
        <v>4340.2</v>
      </c>
      <c r="AR14" s="4">
        <v>692.2</v>
      </c>
      <c r="AS14" s="3">
        <f t="shared" si="14"/>
        <v>15.94857379844247</v>
      </c>
      <c r="AT14" s="51">
        <v>906.3</v>
      </c>
      <c r="AU14" s="3">
        <v>161.9</v>
      </c>
      <c r="AV14" s="3">
        <f t="shared" si="15"/>
        <v>17.86384199492442</v>
      </c>
      <c r="AW14" s="49">
        <v>901.3</v>
      </c>
      <c r="AX14" s="3">
        <v>161.9</v>
      </c>
      <c r="AY14" s="3">
        <f t="shared" si="16"/>
        <v>17.962942416509488</v>
      </c>
      <c r="AZ14" s="31">
        <v>777.4</v>
      </c>
      <c r="BA14" s="6">
        <v>75</v>
      </c>
      <c r="BB14" s="14">
        <f t="shared" si="17"/>
        <v>9.647543092359147</v>
      </c>
      <c r="BC14" s="49">
        <v>976</v>
      </c>
      <c r="BD14" s="6">
        <v>35.2</v>
      </c>
      <c r="BE14" s="3">
        <f t="shared" si="18"/>
        <v>3.606557377049181</v>
      </c>
      <c r="BF14" s="49">
        <v>1582.7</v>
      </c>
      <c r="BG14" s="4">
        <v>395.6</v>
      </c>
      <c r="BH14" s="3">
        <f t="shared" si="19"/>
        <v>24.995261262399698</v>
      </c>
      <c r="BI14" s="47">
        <f t="shared" si="20"/>
        <v>0</v>
      </c>
      <c r="BJ14" s="50">
        <f t="shared" si="21"/>
        <v>117.79999999999995</v>
      </c>
      <c r="BK14" s="3" t="e">
        <f t="shared" si="22"/>
        <v>#DIV/0!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4724.6</v>
      </c>
      <c r="D15" s="46">
        <f t="shared" si="1"/>
        <v>806</v>
      </c>
      <c r="E15" s="3">
        <f t="shared" si="2"/>
        <v>17.059645260974474</v>
      </c>
      <c r="F15" s="29">
        <v>1665.7</v>
      </c>
      <c r="G15" s="3">
        <v>183.7</v>
      </c>
      <c r="H15" s="3">
        <f t="shared" si="3"/>
        <v>11.028396469952572</v>
      </c>
      <c r="I15" s="3">
        <f t="shared" si="4"/>
        <v>60</v>
      </c>
      <c r="J15" s="29">
        <v>464.9</v>
      </c>
      <c r="K15" s="3">
        <v>43.9</v>
      </c>
      <c r="L15" s="3">
        <f t="shared" si="23"/>
        <v>9.442890944289095</v>
      </c>
      <c r="M15" s="29">
        <v>14.5</v>
      </c>
      <c r="N15" s="3">
        <v>0</v>
      </c>
      <c r="O15" s="3">
        <f t="shared" si="5"/>
        <v>0</v>
      </c>
      <c r="P15" s="29">
        <v>68.2</v>
      </c>
      <c r="Q15" s="3">
        <v>2.3</v>
      </c>
      <c r="R15" s="3">
        <f t="shared" si="6"/>
        <v>3.3724340175953076</v>
      </c>
      <c r="S15" s="29">
        <v>355.2</v>
      </c>
      <c r="T15" s="3">
        <v>13.8</v>
      </c>
      <c r="U15" s="3">
        <f t="shared" si="7"/>
        <v>3.8851351351351355</v>
      </c>
      <c r="V15" s="29">
        <v>11.9</v>
      </c>
      <c r="W15" s="14">
        <v>0.4</v>
      </c>
      <c r="X15" s="3">
        <f t="shared" si="8"/>
        <v>3.361344537815126</v>
      </c>
      <c r="Y15" s="29"/>
      <c r="Z15" s="14"/>
      <c r="AA15" s="3" t="e">
        <f t="shared" si="9"/>
        <v>#DIV/0!</v>
      </c>
      <c r="AB15" s="29">
        <v>0.8</v>
      </c>
      <c r="AC15" s="3"/>
      <c r="AD15" s="3">
        <f t="shared" si="10"/>
        <v>0</v>
      </c>
      <c r="AE15" s="29"/>
      <c r="AF15" s="3"/>
      <c r="AG15" s="3" t="e">
        <f t="shared" si="11"/>
        <v>#DIV/0!</v>
      </c>
      <c r="AH15" s="29">
        <v>3058.9</v>
      </c>
      <c r="AI15" s="3">
        <v>622.3</v>
      </c>
      <c r="AJ15" s="3">
        <f t="shared" si="24"/>
        <v>20.343914479061098</v>
      </c>
      <c r="AK15" s="29">
        <v>2050.9</v>
      </c>
      <c r="AL15" s="3">
        <v>578.3</v>
      </c>
      <c r="AM15" s="3">
        <f t="shared" si="12"/>
        <v>28.19737676142181</v>
      </c>
      <c r="AN15" s="29"/>
      <c r="AO15" s="3"/>
      <c r="AP15" s="3" t="e">
        <f t="shared" si="13"/>
        <v>#DIV/0!</v>
      </c>
      <c r="AQ15" s="31">
        <v>4724.6</v>
      </c>
      <c r="AR15" s="4">
        <v>589</v>
      </c>
      <c r="AS15" s="3">
        <f t="shared" si="14"/>
        <v>12.46666384455827</v>
      </c>
      <c r="AT15" s="51">
        <v>906.3</v>
      </c>
      <c r="AU15" s="3">
        <v>186.9</v>
      </c>
      <c r="AV15" s="3">
        <f t="shared" si="15"/>
        <v>20.62231049321417</v>
      </c>
      <c r="AW15" s="49">
        <v>899.9</v>
      </c>
      <c r="AX15" s="3">
        <v>185.6</v>
      </c>
      <c r="AY15" s="3">
        <f t="shared" si="16"/>
        <v>20.62451383487054</v>
      </c>
      <c r="AZ15" s="31">
        <v>736.8</v>
      </c>
      <c r="BA15" s="6"/>
      <c r="BB15" s="14">
        <f t="shared" si="17"/>
        <v>0</v>
      </c>
      <c r="BC15" s="49">
        <v>879.4</v>
      </c>
      <c r="BD15" s="6">
        <v>94.1</v>
      </c>
      <c r="BE15" s="3">
        <f t="shared" si="18"/>
        <v>10.70047759836252</v>
      </c>
      <c r="BF15" s="49">
        <v>1905</v>
      </c>
      <c r="BG15" s="4">
        <v>298.9</v>
      </c>
      <c r="BH15" s="3">
        <f t="shared" si="19"/>
        <v>15.69028871391076</v>
      </c>
      <c r="BI15" s="47">
        <f t="shared" si="20"/>
        <v>0</v>
      </c>
      <c r="BJ15" s="50">
        <f t="shared" si="21"/>
        <v>217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2207.5</v>
      </c>
      <c r="D16" s="46">
        <f t="shared" si="1"/>
        <v>488.6</v>
      </c>
      <c r="E16" s="3">
        <f t="shared" si="2"/>
        <v>22.133635334088336</v>
      </c>
      <c r="F16" s="29">
        <v>508.7</v>
      </c>
      <c r="G16" s="3">
        <v>67.1</v>
      </c>
      <c r="H16" s="3">
        <f t="shared" si="3"/>
        <v>13.190485551405542</v>
      </c>
      <c r="I16" s="3">
        <f t="shared" si="4"/>
        <v>16.4</v>
      </c>
      <c r="J16" s="29">
        <v>35.3</v>
      </c>
      <c r="K16" s="3">
        <v>5.9</v>
      </c>
      <c r="L16" s="3">
        <f t="shared" si="23"/>
        <v>16.713881019830033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3.3</v>
      </c>
      <c r="R16" s="3">
        <f t="shared" si="6"/>
        <v>11.702127659574469</v>
      </c>
      <c r="S16" s="29">
        <v>167.9</v>
      </c>
      <c r="T16" s="3">
        <v>7.2</v>
      </c>
      <c r="U16" s="3">
        <f t="shared" si="7"/>
        <v>4.288266825491363</v>
      </c>
      <c r="V16" s="29">
        <v>26.8</v>
      </c>
      <c r="W16" s="14">
        <v>6.4</v>
      </c>
      <c r="X16" s="3">
        <f t="shared" si="8"/>
        <v>23.88059701492537</v>
      </c>
      <c r="Y16" s="29"/>
      <c r="Z16" s="14"/>
      <c r="AA16" s="3" t="e">
        <f t="shared" si="9"/>
        <v>#DIV/0!</v>
      </c>
      <c r="AB16" s="29">
        <v>13.9</v>
      </c>
      <c r="AC16" s="3">
        <v>2.8</v>
      </c>
      <c r="AD16" s="3">
        <f t="shared" si="10"/>
        <v>20.143884892086326</v>
      </c>
      <c r="AE16" s="29"/>
      <c r="AF16" s="3"/>
      <c r="AG16" s="3" t="e">
        <f t="shared" si="11"/>
        <v>#DIV/0!</v>
      </c>
      <c r="AH16" s="29">
        <v>1698.8</v>
      </c>
      <c r="AI16" s="3">
        <v>421.5</v>
      </c>
      <c r="AJ16" s="3">
        <f t="shared" si="24"/>
        <v>24.8116317400518</v>
      </c>
      <c r="AK16" s="29">
        <v>1142.9</v>
      </c>
      <c r="AL16" s="3">
        <v>316.7</v>
      </c>
      <c r="AM16" s="3">
        <f t="shared" si="12"/>
        <v>27.71021086709248</v>
      </c>
      <c r="AN16" s="29">
        <v>298.6</v>
      </c>
      <c r="AO16" s="3">
        <v>74.7</v>
      </c>
      <c r="AP16" s="3">
        <f t="shared" si="13"/>
        <v>25.016744809109177</v>
      </c>
      <c r="AQ16" s="31">
        <v>2207.5</v>
      </c>
      <c r="AR16" s="4">
        <v>398.9</v>
      </c>
      <c r="AS16" s="3">
        <f t="shared" si="14"/>
        <v>18.07021517553794</v>
      </c>
      <c r="AT16" s="51">
        <v>904.3</v>
      </c>
      <c r="AU16" s="3">
        <v>170.3</v>
      </c>
      <c r="AV16" s="3">
        <f t="shared" si="15"/>
        <v>18.83224593608316</v>
      </c>
      <c r="AW16" s="49">
        <v>901.3</v>
      </c>
      <c r="AX16" s="3">
        <v>170.3</v>
      </c>
      <c r="AY16" s="3">
        <f t="shared" si="16"/>
        <v>18.89492954621103</v>
      </c>
      <c r="AZ16" s="31">
        <v>321.5</v>
      </c>
      <c r="BA16" s="6"/>
      <c r="BB16" s="14">
        <f t="shared" si="17"/>
        <v>0</v>
      </c>
      <c r="BC16" s="49">
        <v>197.8</v>
      </c>
      <c r="BD16" s="6">
        <v>37.2</v>
      </c>
      <c r="BE16" s="3">
        <f t="shared" si="18"/>
        <v>18.806875631951467</v>
      </c>
      <c r="BF16" s="49">
        <v>712.7</v>
      </c>
      <c r="BG16" s="4">
        <v>177.9</v>
      </c>
      <c r="BH16" s="3">
        <f t="shared" si="19"/>
        <v>24.96141433983443</v>
      </c>
      <c r="BI16" s="47">
        <f t="shared" si="20"/>
        <v>0</v>
      </c>
      <c r="BJ16" s="50">
        <f t="shared" si="21"/>
        <v>89.70000000000005</v>
      </c>
      <c r="BK16" s="3" t="e">
        <f t="shared" si="22"/>
        <v>#DIV/0!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4600.9</v>
      </c>
      <c r="D17" s="46">
        <f t="shared" si="1"/>
        <v>953.4</v>
      </c>
      <c r="E17" s="3">
        <f t="shared" si="2"/>
        <v>20.722032645786694</v>
      </c>
      <c r="F17" s="29">
        <v>1915.5</v>
      </c>
      <c r="G17" s="3">
        <v>508</v>
      </c>
      <c r="H17" s="3">
        <f t="shared" si="3"/>
        <v>26.52049073348995</v>
      </c>
      <c r="I17" s="3">
        <f t="shared" si="4"/>
        <v>311.1</v>
      </c>
      <c r="J17" s="29">
        <v>593.3</v>
      </c>
      <c r="K17" s="3">
        <v>160.7</v>
      </c>
      <c r="L17" s="3">
        <f t="shared" si="23"/>
        <v>27.085791336591942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3.3</v>
      </c>
      <c r="R17" s="3">
        <f t="shared" si="6"/>
        <v>3.975903614457831</v>
      </c>
      <c r="S17" s="29">
        <v>432.6</v>
      </c>
      <c r="T17" s="3">
        <v>147.1</v>
      </c>
      <c r="U17" s="3">
        <f t="shared" si="7"/>
        <v>34.003698566805355</v>
      </c>
      <c r="V17" s="29">
        <v>14.1</v>
      </c>
      <c r="W17" s="14">
        <v>15.2</v>
      </c>
      <c r="X17" s="3">
        <f t="shared" si="8"/>
        <v>107.80141843971631</v>
      </c>
      <c r="Y17" s="29"/>
      <c r="Z17" s="14"/>
      <c r="AA17" s="3" t="e">
        <f t="shared" si="9"/>
        <v>#DIV/0!</v>
      </c>
      <c r="AB17" s="29">
        <v>0.5</v>
      </c>
      <c r="AC17" s="3"/>
      <c r="AD17" s="3">
        <f t="shared" si="10"/>
        <v>0</v>
      </c>
      <c r="AE17" s="29"/>
      <c r="AF17" s="3"/>
      <c r="AG17" s="3" t="e">
        <f t="shared" si="11"/>
        <v>#DIV/0!</v>
      </c>
      <c r="AH17" s="29">
        <v>2685.4</v>
      </c>
      <c r="AI17" s="3">
        <v>445.4</v>
      </c>
      <c r="AJ17" s="3">
        <f t="shared" si="24"/>
        <v>16.585983466150292</v>
      </c>
      <c r="AK17" s="29">
        <v>1384.1</v>
      </c>
      <c r="AL17" s="3">
        <v>403.6</v>
      </c>
      <c r="AM17" s="3">
        <f t="shared" si="12"/>
        <v>29.15974279315079</v>
      </c>
      <c r="AN17" s="29"/>
      <c r="AO17" s="3"/>
      <c r="AP17" s="3" t="e">
        <f t="shared" si="13"/>
        <v>#DIV/0!</v>
      </c>
      <c r="AQ17" s="31">
        <v>4805.6</v>
      </c>
      <c r="AR17" s="4">
        <v>610.6</v>
      </c>
      <c r="AS17" s="3">
        <f t="shared" si="14"/>
        <v>12.706009655402031</v>
      </c>
      <c r="AT17" s="51">
        <v>905.8</v>
      </c>
      <c r="AU17" s="3">
        <v>172.8</v>
      </c>
      <c r="AV17" s="3">
        <f t="shared" si="15"/>
        <v>19.077058953411353</v>
      </c>
      <c r="AW17" s="49">
        <v>901.3</v>
      </c>
      <c r="AX17" s="3">
        <v>172.8</v>
      </c>
      <c r="AY17" s="3">
        <f t="shared" si="16"/>
        <v>19.172306668146014</v>
      </c>
      <c r="AZ17" s="31">
        <v>793.5</v>
      </c>
      <c r="BA17" s="6">
        <v>31.3</v>
      </c>
      <c r="BB17" s="14">
        <f t="shared" si="17"/>
        <v>3.9445494643982357</v>
      </c>
      <c r="BC17" s="49">
        <v>633.7</v>
      </c>
      <c r="BD17" s="6">
        <v>76</v>
      </c>
      <c r="BE17" s="3">
        <f t="shared" si="18"/>
        <v>11.99305665141234</v>
      </c>
      <c r="BF17" s="49">
        <v>1822</v>
      </c>
      <c r="BG17" s="4">
        <v>330.5</v>
      </c>
      <c r="BH17" s="3">
        <f t="shared" si="19"/>
        <v>18.13940724478595</v>
      </c>
      <c r="BI17" s="47">
        <f t="shared" si="20"/>
        <v>-204.70000000000073</v>
      </c>
      <c r="BJ17" s="50">
        <f t="shared" si="21"/>
        <v>342.79999999999995</v>
      </c>
      <c r="BK17" s="3">
        <f t="shared" si="22"/>
        <v>-167.46458231558316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7104.4</v>
      </c>
      <c r="D18" s="46">
        <f t="shared" si="1"/>
        <v>1828.5</v>
      </c>
      <c r="E18" s="3">
        <f t="shared" si="2"/>
        <v>25.73757108270931</v>
      </c>
      <c r="F18" s="29">
        <v>2501.7</v>
      </c>
      <c r="G18" s="3">
        <v>741.7</v>
      </c>
      <c r="H18" s="3">
        <f t="shared" si="3"/>
        <v>29.647839469160974</v>
      </c>
      <c r="I18" s="3">
        <f t="shared" si="4"/>
        <v>581</v>
      </c>
      <c r="J18" s="29">
        <v>1304.3</v>
      </c>
      <c r="K18" s="3">
        <v>235</v>
      </c>
      <c r="L18" s="3">
        <f t="shared" si="23"/>
        <v>18.017327302001075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3.8</v>
      </c>
      <c r="R18" s="3">
        <f t="shared" si="6"/>
        <v>5.184174624829468</v>
      </c>
      <c r="S18" s="29">
        <v>429</v>
      </c>
      <c r="T18" s="3">
        <v>342.2</v>
      </c>
      <c r="U18" s="3">
        <f t="shared" si="7"/>
        <v>79.76689976689977</v>
      </c>
      <c r="V18" s="29">
        <v>36.8</v>
      </c>
      <c r="W18" s="14">
        <v>0</v>
      </c>
      <c r="X18" s="3">
        <f t="shared" si="8"/>
        <v>0</v>
      </c>
      <c r="Y18" s="29"/>
      <c r="Z18" s="14">
        <v>28</v>
      </c>
      <c r="AA18" s="3" t="e">
        <f t="shared" si="9"/>
        <v>#DIV/0!</v>
      </c>
      <c r="AB18" s="29">
        <v>6.8</v>
      </c>
      <c r="AC18" s="3"/>
      <c r="AD18" s="3">
        <f t="shared" si="10"/>
        <v>0</v>
      </c>
      <c r="AE18" s="29"/>
      <c r="AF18" s="3"/>
      <c r="AG18" s="3" t="e">
        <f t="shared" si="11"/>
        <v>#DIV/0!</v>
      </c>
      <c r="AH18" s="29">
        <v>4602.7</v>
      </c>
      <c r="AI18" s="3">
        <v>1086.8</v>
      </c>
      <c r="AJ18" s="3">
        <f t="shared" si="24"/>
        <v>23.61222760553588</v>
      </c>
      <c r="AK18" s="29">
        <v>3422.5</v>
      </c>
      <c r="AL18" s="3">
        <v>976.9</v>
      </c>
      <c r="AM18" s="3">
        <f t="shared" si="12"/>
        <v>28.543462381300216</v>
      </c>
      <c r="AN18" s="29"/>
      <c r="AO18" s="3"/>
      <c r="AP18" s="3" t="e">
        <f t="shared" si="13"/>
        <v>#DIV/0!</v>
      </c>
      <c r="AQ18" s="31">
        <v>8022.6</v>
      </c>
      <c r="AR18" s="4">
        <v>959.7</v>
      </c>
      <c r="AS18" s="3">
        <f t="shared" si="14"/>
        <v>11.962456061625906</v>
      </c>
      <c r="AT18" s="51">
        <v>2171.5</v>
      </c>
      <c r="AU18" s="3">
        <v>146.8</v>
      </c>
      <c r="AV18" s="3">
        <f t="shared" si="15"/>
        <v>6.760303937370482</v>
      </c>
      <c r="AW18" s="49">
        <v>2161.5</v>
      </c>
      <c r="AX18" s="3">
        <v>146.8</v>
      </c>
      <c r="AY18" s="3">
        <f t="shared" si="16"/>
        <v>6.791579921350914</v>
      </c>
      <c r="AZ18" s="31">
        <v>1117.3</v>
      </c>
      <c r="BA18" s="6">
        <v>80</v>
      </c>
      <c r="BB18" s="14">
        <f t="shared" si="17"/>
        <v>7.160118141949343</v>
      </c>
      <c r="BC18" s="49">
        <v>911.5</v>
      </c>
      <c r="BD18" s="6">
        <v>209.8</v>
      </c>
      <c r="BE18" s="3">
        <f t="shared" si="18"/>
        <v>23.01700493691717</v>
      </c>
      <c r="BF18" s="49">
        <v>2597.9</v>
      </c>
      <c r="BG18" s="4">
        <v>479.4</v>
      </c>
      <c r="BH18" s="3">
        <f t="shared" si="19"/>
        <v>18.453366180376456</v>
      </c>
      <c r="BI18" s="47">
        <f t="shared" si="20"/>
        <v>-918.2000000000007</v>
      </c>
      <c r="BJ18" s="50">
        <f t="shared" si="21"/>
        <v>868.8</v>
      </c>
      <c r="BK18" s="3">
        <f t="shared" si="22"/>
        <v>-94.61990851666296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7704.6</v>
      </c>
      <c r="D19" s="46">
        <f t="shared" si="1"/>
        <v>617.1</v>
      </c>
      <c r="E19" s="3">
        <f t="shared" si="2"/>
        <v>8.009500817693326</v>
      </c>
      <c r="F19" s="29">
        <v>688.1</v>
      </c>
      <c r="G19" s="3">
        <v>112.6</v>
      </c>
      <c r="H19" s="3">
        <f t="shared" si="3"/>
        <v>16.363900595843624</v>
      </c>
      <c r="I19" s="3">
        <f t="shared" si="4"/>
        <v>29.4</v>
      </c>
      <c r="J19" s="29">
        <v>92.5</v>
      </c>
      <c r="K19" s="3">
        <v>15.7</v>
      </c>
      <c r="L19" s="3">
        <f t="shared" si="23"/>
        <v>16.972972972972972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4</v>
      </c>
      <c r="R19" s="3">
        <f t="shared" si="6"/>
        <v>11.695906432748536</v>
      </c>
      <c r="S19" s="29">
        <v>127.1</v>
      </c>
      <c r="T19" s="3">
        <v>9.7</v>
      </c>
      <c r="U19" s="3">
        <f t="shared" si="7"/>
        <v>7.631785995279307</v>
      </c>
      <c r="V19" s="29">
        <v>41.7</v>
      </c>
      <c r="W19" s="14">
        <v>0</v>
      </c>
      <c r="X19" s="3">
        <f t="shared" si="8"/>
        <v>0</v>
      </c>
      <c r="Y19" s="29"/>
      <c r="Z19" s="14"/>
      <c r="AA19" s="3" t="e">
        <f t="shared" si="9"/>
        <v>#DIV/0!</v>
      </c>
      <c r="AB19" s="29">
        <v>6</v>
      </c>
      <c r="AC19" s="3"/>
      <c r="AD19" s="3">
        <f t="shared" si="10"/>
        <v>0</v>
      </c>
      <c r="AE19" s="29"/>
      <c r="AF19" s="3"/>
      <c r="AG19" s="3" t="e">
        <f t="shared" si="11"/>
        <v>#DIV/0!</v>
      </c>
      <c r="AH19" s="29">
        <v>7016.5</v>
      </c>
      <c r="AI19" s="3">
        <v>504.5</v>
      </c>
      <c r="AJ19" s="3">
        <f t="shared" si="24"/>
        <v>7.190194541438038</v>
      </c>
      <c r="AK19" s="29">
        <v>1645.7</v>
      </c>
      <c r="AL19" s="3">
        <v>455.1</v>
      </c>
      <c r="AM19" s="3">
        <f t="shared" si="12"/>
        <v>27.65388588442608</v>
      </c>
      <c r="AN19" s="29">
        <v>53.3</v>
      </c>
      <c r="AO19" s="3">
        <v>13.3</v>
      </c>
      <c r="AP19" s="3">
        <f t="shared" si="13"/>
        <v>24.953095684803003</v>
      </c>
      <c r="AQ19" s="31">
        <v>7704.6</v>
      </c>
      <c r="AR19" s="4">
        <v>533.5</v>
      </c>
      <c r="AS19" s="3">
        <f t="shared" si="14"/>
        <v>6.924434753264283</v>
      </c>
      <c r="AT19" s="51">
        <v>867.6</v>
      </c>
      <c r="AU19" s="3">
        <v>168.1</v>
      </c>
      <c r="AV19" s="3">
        <f t="shared" si="15"/>
        <v>19.37528815122176</v>
      </c>
      <c r="AW19" s="49">
        <v>864.6</v>
      </c>
      <c r="AX19" s="3">
        <v>168.1</v>
      </c>
      <c r="AY19" s="3">
        <f t="shared" si="16"/>
        <v>19.442516770761046</v>
      </c>
      <c r="AZ19" s="31">
        <v>467.3</v>
      </c>
      <c r="BA19" s="6">
        <v>50.6</v>
      </c>
      <c r="BB19" s="14">
        <f t="shared" si="17"/>
        <v>10.82816178044083</v>
      </c>
      <c r="BC19" s="49">
        <v>301.7</v>
      </c>
      <c r="BD19" s="6">
        <v>136</v>
      </c>
      <c r="BE19" s="3">
        <f t="shared" si="18"/>
        <v>45.07789194564137</v>
      </c>
      <c r="BF19" s="49">
        <v>6003.3</v>
      </c>
      <c r="BG19" s="4">
        <v>167</v>
      </c>
      <c r="BH19" s="3">
        <f t="shared" si="19"/>
        <v>2.7818033414955106</v>
      </c>
      <c r="BI19" s="47">
        <f t="shared" si="20"/>
        <v>0</v>
      </c>
      <c r="BJ19" s="50">
        <f t="shared" si="21"/>
        <v>83.60000000000002</v>
      </c>
      <c r="BK19" s="3" t="e">
        <f t="shared" si="22"/>
        <v>#DIV/0!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5712.6</v>
      </c>
      <c r="D20" s="46">
        <f t="shared" si="1"/>
        <v>677.8</v>
      </c>
      <c r="E20" s="3">
        <f t="shared" si="2"/>
        <v>11.86500017505164</v>
      </c>
      <c r="F20" s="29">
        <v>781.6</v>
      </c>
      <c r="G20" s="3">
        <v>120</v>
      </c>
      <c r="H20" s="3">
        <f>G20/F20*100</f>
        <v>15.353121801432955</v>
      </c>
      <c r="I20" s="3">
        <f t="shared" si="4"/>
        <v>20.1</v>
      </c>
      <c r="J20" s="29">
        <v>75.6</v>
      </c>
      <c r="K20" s="3">
        <v>6.8</v>
      </c>
      <c r="L20" s="3">
        <f t="shared" si="23"/>
        <v>8.994708994708995</v>
      </c>
      <c r="M20" s="29">
        <v>5.7</v>
      </c>
      <c r="N20" s="3">
        <v>1.3</v>
      </c>
      <c r="O20" s="3">
        <f t="shared" si="5"/>
        <v>22.807017543859647</v>
      </c>
      <c r="P20" s="29">
        <v>49.5</v>
      </c>
      <c r="Q20" s="3">
        <v>2.7</v>
      </c>
      <c r="R20" s="3">
        <f t="shared" si="6"/>
        <v>5.454545454545455</v>
      </c>
      <c r="S20" s="29">
        <v>87.4</v>
      </c>
      <c r="T20" s="3">
        <v>9.3</v>
      </c>
      <c r="U20" s="3">
        <f t="shared" si="7"/>
        <v>10.640732265446225</v>
      </c>
      <c r="V20" s="29">
        <v>15.2</v>
      </c>
      <c r="W20" s="14">
        <v>2</v>
      </c>
      <c r="X20" s="3">
        <f t="shared" si="8"/>
        <v>13.157894736842104</v>
      </c>
      <c r="Y20" s="29"/>
      <c r="Z20" s="14"/>
      <c r="AA20" s="3" t="e">
        <f t="shared" si="9"/>
        <v>#DIV/0!</v>
      </c>
      <c r="AB20" s="29">
        <v>0</v>
      </c>
      <c r="AC20" s="3"/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4931</v>
      </c>
      <c r="AI20" s="3">
        <v>557.8</v>
      </c>
      <c r="AJ20" s="3">
        <f t="shared" si="24"/>
        <v>11.31210707767187</v>
      </c>
      <c r="AK20" s="29">
        <v>1713.2</v>
      </c>
      <c r="AL20" s="3">
        <v>472.6</v>
      </c>
      <c r="AM20" s="3">
        <f t="shared" si="12"/>
        <v>27.585804342750407</v>
      </c>
      <c r="AN20" s="29">
        <v>199.3</v>
      </c>
      <c r="AO20" s="3">
        <v>49.8</v>
      </c>
      <c r="AP20" s="3">
        <f t="shared" si="13"/>
        <v>24.987456096337176</v>
      </c>
      <c r="AQ20" s="31">
        <v>5712.6</v>
      </c>
      <c r="AR20" s="4">
        <v>490.3</v>
      </c>
      <c r="AS20" s="3">
        <f t="shared" si="14"/>
        <v>8.582781920666596</v>
      </c>
      <c r="AT20" s="51">
        <v>904.3</v>
      </c>
      <c r="AU20" s="3">
        <v>167.2</v>
      </c>
      <c r="AV20" s="3">
        <f t="shared" si="15"/>
        <v>18.489439345349997</v>
      </c>
      <c r="AW20" s="49">
        <v>901.3</v>
      </c>
      <c r="AX20" s="3">
        <v>167.2</v>
      </c>
      <c r="AY20" s="3">
        <f t="shared" si="16"/>
        <v>18.55098191501165</v>
      </c>
      <c r="AZ20" s="32">
        <v>423.7</v>
      </c>
      <c r="BA20" s="6">
        <v>9.3</v>
      </c>
      <c r="BB20" s="14">
        <f t="shared" si="17"/>
        <v>2.1949492565494455</v>
      </c>
      <c r="BC20" s="49">
        <v>2771.8</v>
      </c>
      <c r="BD20" s="6">
        <v>46.8</v>
      </c>
      <c r="BE20" s="3">
        <f t="shared" si="18"/>
        <v>1.6884335089111766</v>
      </c>
      <c r="BF20" s="49">
        <v>947.2</v>
      </c>
      <c r="BG20" s="4">
        <v>254.2</v>
      </c>
      <c r="BH20" s="3">
        <f t="shared" si="19"/>
        <v>26.83699324324324</v>
      </c>
      <c r="BI20" s="47">
        <f t="shared" si="20"/>
        <v>0</v>
      </c>
      <c r="BJ20" s="50">
        <f t="shared" si="21"/>
        <v>187.49999999999994</v>
      </c>
      <c r="BK20" s="3" t="e">
        <f t="shared" si="22"/>
        <v>#DIV/0!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4428.1</v>
      </c>
      <c r="D21" s="46">
        <f t="shared" si="1"/>
        <v>1084</v>
      </c>
      <c r="E21" s="3">
        <f t="shared" si="2"/>
        <v>24.48002529301506</v>
      </c>
      <c r="F21" s="29">
        <v>1736.9</v>
      </c>
      <c r="G21" s="3">
        <v>479.4</v>
      </c>
      <c r="H21" s="3">
        <f t="shared" si="3"/>
        <v>27.600898151879782</v>
      </c>
      <c r="I21" s="3">
        <f t="shared" si="4"/>
        <v>179.1</v>
      </c>
      <c r="J21" s="29">
        <v>148.1</v>
      </c>
      <c r="K21" s="3">
        <v>163.4</v>
      </c>
      <c r="L21" s="3">
        <f t="shared" si="23"/>
        <v>110.33085752869682</v>
      </c>
      <c r="M21" s="29">
        <v>2.6</v>
      </c>
      <c r="N21" s="3">
        <v>3.2</v>
      </c>
      <c r="O21" s="3">
        <f t="shared" si="5"/>
        <v>123.07692307692308</v>
      </c>
      <c r="P21" s="29">
        <v>114.7</v>
      </c>
      <c r="Q21" s="3">
        <v>1.3</v>
      </c>
      <c r="R21" s="3">
        <f t="shared" si="6"/>
        <v>1.1333914559721012</v>
      </c>
      <c r="S21" s="29">
        <v>350.4</v>
      </c>
      <c r="T21" s="3">
        <v>11.2</v>
      </c>
      <c r="U21" s="3">
        <f t="shared" si="7"/>
        <v>3.1963470319634704</v>
      </c>
      <c r="V21" s="29">
        <v>716.3</v>
      </c>
      <c r="W21" s="14">
        <v>208.9</v>
      </c>
      <c r="X21" s="3">
        <f t="shared" si="8"/>
        <v>29.163758201870728</v>
      </c>
      <c r="Y21" s="29"/>
      <c r="Z21" s="14"/>
      <c r="AA21" s="3" t="e">
        <f t="shared" si="9"/>
        <v>#DIV/0!</v>
      </c>
      <c r="AB21" s="29">
        <v>2.6</v>
      </c>
      <c r="AC21" s="3"/>
      <c r="AD21" s="3">
        <f t="shared" si="10"/>
        <v>0</v>
      </c>
      <c r="AE21" s="29"/>
      <c r="AF21" s="3"/>
      <c r="AG21" s="3" t="e">
        <f t="shared" si="11"/>
        <v>#DIV/0!</v>
      </c>
      <c r="AH21" s="29">
        <v>2691.2</v>
      </c>
      <c r="AI21" s="3">
        <v>604.6</v>
      </c>
      <c r="AJ21" s="3">
        <f t="shared" si="24"/>
        <v>22.465814506539836</v>
      </c>
      <c r="AK21" s="29">
        <v>1939.1</v>
      </c>
      <c r="AL21" s="3">
        <v>556.7</v>
      </c>
      <c r="AM21" s="3">
        <f t="shared" si="12"/>
        <v>28.709194987365276</v>
      </c>
      <c r="AN21" s="29"/>
      <c r="AO21" s="3"/>
      <c r="AP21" s="3" t="e">
        <f t="shared" si="13"/>
        <v>#DIV/0!</v>
      </c>
      <c r="AQ21" s="31">
        <v>4626.5</v>
      </c>
      <c r="AR21" s="4">
        <v>593</v>
      </c>
      <c r="AS21" s="3">
        <f t="shared" si="14"/>
        <v>12.817464606073706</v>
      </c>
      <c r="AT21" s="51">
        <v>1105.6</v>
      </c>
      <c r="AU21" s="3">
        <v>288.7</v>
      </c>
      <c r="AV21" s="3">
        <f t="shared" si="15"/>
        <v>26.11251808972504</v>
      </c>
      <c r="AW21" s="49">
        <v>1099.6</v>
      </c>
      <c r="AX21" s="3">
        <v>288.7</v>
      </c>
      <c r="AY21" s="3">
        <f t="shared" si="16"/>
        <v>26.255001818843215</v>
      </c>
      <c r="AZ21" s="31">
        <v>722.4</v>
      </c>
      <c r="BA21" s="6">
        <v>24.1</v>
      </c>
      <c r="BB21" s="14">
        <f t="shared" si="17"/>
        <v>3.336101882613511</v>
      </c>
      <c r="BC21" s="49">
        <v>501.7</v>
      </c>
      <c r="BD21" s="6"/>
      <c r="BE21" s="3">
        <f t="shared" si="18"/>
        <v>0</v>
      </c>
      <c r="BF21" s="49">
        <v>1653.1</v>
      </c>
      <c r="BG21" s="4">
        <v>275.5</v>
      </c>
      <c r="BH21" s="3">
        <f t="shared" si="19"/>
        <v>16.665658459863288</v>
      </c>
      <c r="BI21" s="47">
        <f t="shared" si="20"/>
        <v>-198.39999999999964</v>
      </c>
      <c r="BJ21" s="50">
        <f t="shared" si="21"/>
        <v>491</v>
      </c>
      <c r="BK21" s="3">
        <f t="shared" si="22"/>
        <v>-247.4798387096779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4199.6</v>
      </c>
      <c r="D22" s="46">
        <f t="shared" si="1"/>
        <v>1013.7</v>
      </c>
      <c r="E22" s="3">
        <f t="shared" si="2"/>
        <v>24.13801314410896</v>
      </c>
      <c r="F22" s="29">
        <v>1448.7</v>
      </c>
      <c r="G22" s="3">
        <v>302.7</v>
      </c>
      <c r="H22" s="3">
        <f t="shared" si="3"/>
        <v>20.894595154276246</v>
      </c>
      <c r="I22" s="3">
        <f t="shared" si="4"/>
        <v>152.9</v>
      </c>
      <c r="J22" s="29">
        <v>412.2</v>
      </c>
      <c r="K22" s="3">
        <v>103.1</v>
      </c>
      <c r="L22" s="3">
        <f t="shared" si="23"/>
        <v>25.01213003396409</v>
      </c>
      <c r="M22" s="29">
        <v>2.3</v>
      </c>
      <c r="N22" s="3">
        <v>0</v>
      </c>
      <c r="O22" s="3">
        <f t="shared" si="5"/>
        <v>0</v>
      </c>
      <c r="P22" s="29">
        <v>75.6</v>
      </c>
      <c r="Q22" s="3">
        <v>7.7</v>
      </c>
      <c r="R22" s="3">
        <f t="shared" si="6"/>
        <v>10.185185185185187</v>
      </c>
      <c r="S22" s="29">
        <v>340.5</v>
      </c>
      <c r="T22" s="3">
        <v>42.1</v>
      </c>
      <c r="U22" s="3">
        <f t="shared" si="7"/>
        <v>12.364170337738619</v>
      </c>
      <c r="V22" s="29">
        <v>45.9</v>
      </c>
      <c r="W22" s="14">
        <v>13</v>
      </c>
      <c r="X22" s="3">
        <f t="shared" si="8"/>
        <v>28.32244008714597</v>
      </c>
      <c r="Y22" s="29"/>
      <c r="Z22" s="14"/>
      <c r="AA22" s="3" t="e">
        <f t="shared" si="9"/>
        <v>#DIV/0!</v>
      </c>
      <c r="AB22" s="29">
        <v>32.7</v>
      </c>
      <c r="AC22" s="3"/>
      <c r="AD22" s="3">
        <f t="shared" si="10"/>
        <v>0</v>
      </c>
      <c r="AE22" s="29"/>
      <c r="AF22" s="3"/>
      <c r="AG22" s="3" t="e">
        <f t="shared" si="11"/>
        <v>#DIV/0!</v>
      </c>
      <c r="AH22" s="29">
        <v>2750.9</v>
      </c>
      <c r="AI22" s="3">
        <v>711</v>
      </c>
      <c r="AJ22" s="3">
        <f t="shared" si="24"/>
        <v>25.846086735250278</v>
      </c>
      <c r="AK22" s="29">
        <v>2298.7</v>
      </c>
      <c r="AL22" s="3">
        <v>646.9</v>
      </c>
      <c r="AM22" s="3">
        <f t="shared" si="12"/>
        <v>28.141993300561186</v>
      </c>
      <c r="AN22" s="29"/>
      <c r="AO22" s="3"/>
      <c r="AP22" s="3" t="e">
        <f t="shared" si="13"/>
        <v>#DIV/0!</v>
      </c>
      <c r="AQ22" s="31">
        <v>4199.6</v>
      </c>
      <c r="AR22" s="4">
        <v>774.6</v>
      </c>
      <c r="AS22" s="3">
        <f t="shared" si="14"/>
        <v>18.444613772740258</v>
      </c>
      <c r="AT22" s="51">
        <v>1049.1</v>
      </c>
      <c r="AU22" s="3">
        <v>182.9</v>
      </c>
      <c r="AV22" s="3">
        <f t="shared" si="15"/>
        <v>17.433991039939</v>
      </c>
      <c r="AW22" s="49">
        <v>1043.1</v>
      </c>
      <c r="AX22" s="3">
        <v>182.9</v>
      </c>
      <c r="AY22" s="3">
        <f t="shared" si="16"/>
        <v>17.534272840571376</v>
      </c>
      <c r="AZ22" s="31">
        <v>699.4</v>
      </c>
      <c r="BA22" s="6">
        <v>81.5</v>
      </c>
      <c r="BB22" s="14">
        <f t="shared" si="17"/>
        <v>11.652845295967973</v>
      </c>
      <c r="BC22" s="49">
        <v>711.6</v>
      </c>
      <c r="BD22" s="6">
        <v>66.7</v>
      </c>
      <c r="BE22" s="3">
        <f t="shared" si="18"/>
        <v>9.373243395165824</v>
      </c>
      <c r="BF22" s="49">
        <v>1658.1</v>
      </c>
      <c r="BG22" s="4">
        <v>414.5</v>
      </c>
      <c r="BH22" s="3">
        <f t="shared" si="19"/>
        <v>24.998492250165853</v>
      </c>
      <c r="BI22" s="47">
        <f t="shared" si="20"/>
        <v>0</v>
      </c>
      <c r="BJ22" s="50">
        <f t="shared" si="21"/>
        <v>239.10000000000002</v>
      </c>
      <c r="BK22" s="3" t="e">
        <f t="shared" si="22"/>
        <v>#DIV/0!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2798.1000000000004</v>
      </c>
      <c r="D23" s="46">
        <f t="shared" si="1"/>
        <v>667.9</v>
      </c>
      <c r="E23" s="3">
        <f t="shared" si="2"/>
        <v>23.869768771666482</v>
      </c>
      <c r="F23" s="29">
        <v>1052.9</v>
      </c>
      <c r="G23" s="3">
        <v>226.2</v>
      </c>
      <c r="H23" s="3">
        <f t="shared" si="3"/>
        <v>21.483521701965998</v>
      </c>
      <c r="I23" s="3">
        <f t="shared" si="4"/>
        <v>114.8</v>
      </c>
      <c r="J23" s="29">
        <v>212.8</v>
      </c>
      <c r="K23" s="3">
        <v>31.2</v>
      </c>
      <c r="L23" s="3">
        <f t="shared" si="23"/>
        <v>14.661654135338345</v>
      </c>
      <c r="M23" s="29">
        <v>15.1</v>
      </c>
      <c r="N23" s="3">
        <v>0</v>
      </c>
      <c r="O23" s="3">
        <f t="shared" si="5"/>
        <v>0</v>
      </c>
      <c r="P23" s="29">
        <v>42.1</v>
      </c>
      <c r="Q23" s="3">
        <v>1.8</v>
      </c>
      <c r="R23" s="3">
        <f t="shared" si="6"/>
        <v>4.275534441805226</v>
      </c>
      <c r="S23" s="29">
        <v>265.1</v>
      </c>
      <c r="T23" s="3">
        <v>81.8</v>
      </c>
      <c r="U23" s="3">
        <f t="shared" si="7"/>
        <v>30.85628064881177</v>
      </c>
      <c r="V23" s="29">
        <v>20.7</v>
      </c>
      <c r="W23" s="14">
        <v>14.3</v>
      </c>
      <c r="X23" s="3">
        <f t="shared" si="8"/>
        <v>69.08212560386474</v>
      </c>
      <c r="Y23" s="29"/>
      <c r="Z23" s="14"/>
      <c r="AA23" s="3" t="e">
        <f t="shared" si="9"/>
        <v>#DIV/0!</v>
      </c>
      <c r="AB23" s="29">
        <v>2.3</v>
      </c>
      <c r="AC23" s="3"/>
      <c r="AD23" s="3">
        <f t="shared" si="10"/>
        <v>0</v>
      </c>
      <c r="AE23" s="29"/>
      <c r="AF23" s="3"/>
      <c r="AG23" s="3" t="e">
        <f t="shared" si="11"/>
        <v>#DIV/0!</v>
      </c>
      <c r="AH23" s="29">
        <v>1745.2</v>
      </c>
      <c r="AI23" s="3">
        <v>441.7</v>
      </c>
      <c r="AJ23" s="3">
        <f t="shared" si="24"/>
        <v>25.30942012376805</v>
      </c>
      <c r="AK23" s="29">
        <v>1423.9</v>
      </c>
      <c r="AL23" s="3">
        <v>401.5</v>
      </c>
      <c r="AM23" s="3">
        <f t="shared" si="12"/>
        <v>28.197204859891844</v>
      </c>
      <c r="AN23" s="29">
        <v>15.6</v>
      </c>
      <c r="AO23" s="3">
        <v>3.9</v>
      </c>
      <c r="AP23" s="3">
        <f t="shared" si="13"/>
        <v>25</v>
      </c>
      <c r="AQ23" s="31">
        <v>17302.6</v>
      </c>
      <c r="AR23" s="4">
        <v>14848</v>
      </c>
      <c r="AS23" s="3">
        <f t="shared" si="14"/>
        <v>85.81369273981946</v>
      </c>
      <c r="AT23" s="51">
        <v>892</v>
      </c>
      <c r="AU23" s="3">
        <v>203.1</v>
      </c>
      <c r="AV23" s="3">
        <f t="shared" si="15"/>
        <v>22.769058295964125</v>
      </c>
      <c r="AW23" s="49">
        <v>888</v>
      </c>
      <c r="AX23" s="3">
        <v>202.1</v>
      </c>
      <c r="AY23" s="3">
        <f t="shared" si="16"/>
        <v>22.75900900900901</v>
      </c>
      <c r="AZ23" s="31">
        <v>646.1</v>
      </c>
      <c r="BA23" s="6">
        <v>129.2</v>
      </c>
      <c r="BB23" s="14">
        <f t="shared" si="17"/>
        <v>19.996904503946755</v>
      </c>
      <c r="BC23" s="49">
        <v>14614.9</v>
      </c>
      <c r="BD23" s="6">
        <v>14242</v>
      </c>
      <c r="BE23" s="3">
        <f t="shared" si="18"/>
        <v>97.44849434481249</v>
      </c>
      <c r="BF23" s="49">
        <v>1084.8</v>
      </c>
      <c r="BG23" s="4">
        <v>261.4</v>
      </c>
      <c r="BH23" s="3">
        <f t="shared" si="19"/>
        <v>24.096607669616517</v>
      </c>
      <c r="BI23" s="47">
        <f t="shared" si="20"/>
        <v>-14504.499999999998</v>
      </c>
      <c r="BJ23" s="50">
        <f t="shared" si="21"/>
        <v>-14180.1</v>
      </c>
      <c r="BK23" s="3">
        <f t="shared" si="22"/>
        <v>97.7634527215692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43750.1</v>
      </c>
      <c r="D24" s="46">
        <f t="shared" si="1"/>
        <v>10481.5</v>
      </c>
      <c r="E24" s="3">
        <f t="shared" si="2"/>
        <v>23.957659525349655</v>
      </c>
      <c r="F24" s="29">
        <v>25690.3</v>
      </c>
      <c r="G24" s="3">
        <v>8147.4</v>
      </c>
      <c r="H24" s="3">
        <f t="shared" si="3"/>
        <v>31.71391536883571</v>
      </c>
      <c r="I24" s="3">
        <f t="shared" si="4"/>
        <v>4803.2</v>
      </c>
      <c r="J24" s="29">
        <v>17048.1</v>
      </c>
      <c r="K24" s="3">
        <v>3700.5</v>
      </c>
      <c r="L24" s="3">
        <f t="shared" si="23"/>
        <v>21.70623119291886</v>
      </c>
      <c r="M24" s="29">
        <v>17.4</v>
      </c>
      <c r="N24" s="3">
        <v>6.2</v>
      </c>
      <c r="O24" s="3">
        <f t="shared" si="5"/>
        <v>35.63218390804598</v>
      </c>
      <c r="P24" s="29">
        <v>697</v>
      </c>
      <c r="Q24" s="3">
        <v>34.1</v>
      </c>
      <c r="R24" s="3">
        <f t="shared" si="6"/>
        <v>4.892395982783357</v>
      </c>
      <c r="S24" s="29">
        <v>4406.9</v>
      </c>
      <c r="T24" s="3">
        <v>1062.4</v>
      </c>
      <c r="U24" s="3">
        <f t="shared" si="7"/>
        <v>24.107649368036494</v>
      </c>
      <c r="V24" s="29">
        <v>1283.7</v>
      </c>
      <c r="W24" s="14">
        <v>491.1</v>
      </c>
      <c r="X24" s="3">
        <f t="shared" si="8"/>
        <v>38.256602009815374</v>
      </c>
      <c r="Y24" s="29"/>
      <c r="Z24" s="14">
        <v>0.7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18059.8</v>
      </c>
      <c r="AI24" s="3">
        <v>2334.1</v>
      </c>
      <c r="AJ24" s="3">
        <f t="shared" si="24"/>
        <v>12.924284875801503</v>
      </c>
      <c r="AK24" s="29">
        <v>4193.5</v>
      </c>
      <c r="AL24" s="3">
        <v>1659.9</v>
      </c>
      <c r="AM24" s="3">
        <f t="shared" si="12"/>
        <v>39.58268749254799</v>
      </c>
      <c r="AN24" s="29"/>
      <c r="AO24" s="3"/>
      <c r="AP24" s="3" t="e">
        <f t="shared" si="13"/>
        <v>#DIV/0!</v>
      </c>
      <c r="AQ24" s="31">
        <v>43750.1</v>
      </c>
      <c r="AR24" s="4">
        <v>7980.3</v>
      </c>
      <c r="AS24" s="3">
        <f t="shared" si="14"/>
        <v>18.240644021385094</v>
      </c>
      <c r="AT24" s="51">
        <v>4554.8</v>
      </c>
      <c r="AU24" s="3">
        <v>2121.3</v>
      </c>
      <c r="AV24" s="3">
        <f t="shared" si="15"/>
        <v>46.572846228154916</v>
      </c>
      <c r="AW24" s="49">
        <v>2233.4</v>
      </c>
      <c r="AX24" s="3">
        <v>493.2</v>
      </c>
      <c r="AY24" s="3">
        <f t="shared" si="16"/>
        <v>22.082922897823945</v>
      </c>
      <c r="AZ24" s="31">
        <v>4722.2</v>
      </c>
      <c r="BA24" s="6">
        <v>516.1</v>
      </c>
      <c r="BB24" s="14">
        <f t="shared" si="17"/>
        <v>10.929227902248954</v>
      </c>
      <c r="BC24" s="49">
        <v>22201.4</v>
      </c>
      <c r="BD24" s="6">
        <v>3091.7</v>
      </c>
      <c r="BE24" s="3">
        <f t="shared" si="18"/>
        <v>13.92569837938148</v>
      </c>
      <c r="BF24" s="49">
        <v>7774.2</v>
      </c>
      <c r="BG24" s="4">
        <v>2134.4</v>
      </c>
      <c r="BH24" s="3">
        <f t="shared" si="19"/>
        <v>27.454914975174294</v>
      </c>
      <c r="BI24" s="47">
        <f t="shared" si="20"/>
        <v>0</v>
      </c>
      <c r="BJ24" s="50">
        <f t="shared" si="21"/>
        <v>2501.2</v>
      </c>
      <c r="BK24" s="3" t="e">
        <f t="shared" si="22"/>
        <v>#DIV/0!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3844.7</v>
      </c>
      <c r="D25" s="46">
        <f t="shared" si="1"/>
        <v>831.5</v>
      </c>
      <c r="E25" s="3">
        <f t="shared" si="2"/>
        <v>21.627175072177284</v>
      </c>
      <c r="F25" s="29">
        <v>1244.2</v>
      </c>
      <c r="G25" s="3">
        <v>176.9</v>
      </c>
      <c r="H25" s="3">
        <f t="shared" si="3"/>
        <v>14.217971387236778</v>
      </c>
      <c r="I25" s="3">
        <f t="shared" si="4"/>
        <v>46.6</v>
      </c>
      <c r="J25" s="29">
        <v>169.4</v>
      </c>
      <c r="K25" s="3">
        <v>28.3</v>
      </c>
      <c r="L25" s="3">
        <f t="shared" si="23"/>
        <v>16.706021251475796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2.7</v>
      </c>
      <c r="R25" s="3">
        <f t="shared" si="6"/>
        <v>6.42857142857143</v>
      </c>
      <c r="S25" s="29">
        <v>319.2</v>
      </c>
      <c r="T25" s="3">
        <v>15.6</v>
      </c>
      <c r="U25" s="3">
        <f t="shared" si="7"/>
        <v>4.887218045112782</v>
      </c>
      <c r="V25" s="29">
        <v>169.9</v>
      </c>
      <c r="W25" s="14">
        <v>27.4</v>
      </c>
      <c r="X25" s="3">
        <f t="shared" si="8"/>
        <v>16.127133608004705</v>
      </c>
      <c r="Y25" s="29"/>
      <c r="Z25" s="14"/>
      <c r="AA25" s="3" t="e">
        <f t="shared" si="9"/>
        <v>#DIV/0!</v>
      </c>
      <c r="AB25" s="29">
        <v>0.5</v>
      </c>
      <c r="AC25" s="3"/>
      <c r="AD25" s="3">
        <f t="shared" si="10"/>
        <v>0</v>
      </c>
      <c r="AE25" s="29"/>
      <c r="AF25" s="3"/>
      <c r="AG25" s="3" t="e">
        <f t="shared" si="11"/>
        <v>#DIV/0!</v>
      </c>
      <c r="AH25" s="29">
        <v>2600.5</v>
      </c>
      <c r="AI25" s="3">
        <v>654.6</v>
      </c>
      <c r="AJ25" s="3">
        <f t="shared" si="24"/>
        <v>25.17208229186695</v>
      </c>
      <c r="AK25" s="29">
        <v>1671.6</v>
      </c>
      <c r="AL25" s="3">
        <v>471.2</v>
      </c>
      <c r="AM25" s="3">
        <f t="shared" si="12"/>
        <v>28.188561856903565</v>
      </c>
      <c r="AN25" s="29">
        <v>575.6</v>
      </c>
      <c r="AO25" s="3">
        <v>143.9</v>
      </c>
      <c r="AP25" s="3">
        <f t="shared" si="13"/>
        <v>25</v>
      </c>
      <c r="AQ25" s="31">
        <v>3904.8</v>
      </c>
      <c r="AR25" s="4">
        <v>677.4</v>
      </c>
      <c r="AS25" s="3">
        <f t="shared" si="14"/>
        <v>17.347879532882605</v>
      </c>
      <c r="AT25" s="51">
        <v>912.4</v>
      </c>
      <c r="AU25" s="3">
        <v>188.9</v>
      </c>
      <c r="AV25" s="3">
        <f t="shared" si="15"/>
        <v>20.70363875493205</v>
      </c>
      <c r="AW25" s="49">
        <v>906</v>
      </c>
      <c r="AX25" s="3">
        <v>187.5</v>
      </c>
      <c r="AY25" s="3">
        <f t="shared" si="16"/>
        <v>20.695364238410598</v>
      </c>
      <c r="AZ25" s="31">
        <v>558.1</v>
      </c>
      <c r="BA25" s="6">
        <v>66.5</v>
      </c>
      <c r="BB25" s="14">
        <f t="shared" si="17"/>
        <v>11.915427342770112</v>
      </c>
      <c r="BC25" s="49">
        <v>466.4</v>
      </c>
      <c r="BD25" s="6">
        <v>107.8</v>
      </c>
      <c r="BE25" s="3">
        <f t="shared" si="18"/>
        <v>23.11320754716981</v>
      </c>
      <c r="BF25" s="49">
        <v>1188.5</v>
      </c>
      <c r="BG25" s="4">
        <v>300</v>
      </c>
      <c r="BH25" s="3">
        <f t="shared" si="19"/>
        <v>25.24190155658393</v>
      </c>
      <c r="BI25" s="47">
        <f t="shared" si="20"/>
        <v>-60.100000000000364</v>
      </c>
      <c r="BJ25" s="50">
        <f t="shared" si="21"/>
        <v>154.10000000000002</v>
      </c>
      <c r="BK25" s="3">
        <f t="shared" si="22"/>
        <v>-256.4059900166374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8024.599999999999</v>
      </c>
      <c r="D26" s="46">
        <f t="shared" si="1"/>
        <v>1273.5</v>
      </c>
      <c r="E26" s="3">
        <f t="shared" si="2"/>
        <v>15.869949904045063</v>
      </c>
      <c r="F26" s="29">
        <v>2675.7</v>
      </c>
      <c r="G26" s="3">
        <v>538.9</v>
      </c>
      <c r="H26" s="3">
        <f t="shared" si="3"/>
        <v>20.140523975034572</v>
      </c>
      <c r="I26" s="3">
        <f t="shared" si="4"/>
        <v>392.1</v>
      </c>
      <c r="J26" s="29">
        <v>1764</v>
      </c>
      <c r="K26" s="3">
        <v>339.6</v>
      </c>
      <c r="L26" s="3">
        <f t="shared" si="23"/>
        <v>19.25170068027211</v>
      </c>
      <c r="M26" s="29">
        <v>26.2</v>
      </c>
      <c r="N26" s="3">
        <v>13.1</v>
      </c>
      <c r="O26" s="3">
        <f t="shared" si="5"/>
        <v>50</v>
      </c>
      <c r="P26" s="29">
        <v>73.1</v>
      </c>
      <c r="Q26" s="3">
        <v>4.5</v>
      </c>
      <c r="R26" s="3">
        <f t="shared" si="6"/>
        <v>6.155950752393982</v>
      </c>
      <c r="S26" s="29">
        <v>128.8</v>
      </c>
      <c r="T26" s="3">
        <v>34.9</v>
      </c>
      <c r="U26" s="3">
        <f t="shared" si="7"/>
        <v>27.09627329192546</v>
      </c>
      <c r="V26" s="29">
        <v>90</v>
      </c>
      <c r="W26" s="14">
        <v>22.2</v>
      </c>
      <c r="X26" s="3">
        <f t="shared" si="8"/>
        <v>24.666666666666664</v>
      </c>
      <c r="Y26" s="29"/>
      <c r="Z26" s="14"/>
      <c r="AA26" s="3" t="e">
        <f t="shared" si="9"/>
        <v>#DIV/0!</v>
      </c>
      <c r="AB26" s="29">
        <v>13.9</v>
      </c>
      <c r="AC26" s="3"/>
      <c r="AD26" s="3">
        <f t="shared" si="10"/>
        <v>0</v>
      </c>
      <c r="AE26" s="29"/>
      <c r="AF26" s="3"/>
      <c r="AG26" s="3" t="e">
        <f t="shared" si="11"/>
        <v>#DIV/0!</v>
      </c>
      <c r="AH26" s="29">
        <v>5348.9</v>
      </c>
      <c r="AI26" s="3">
        <v>734.6</v>
      </c>
      <c r="AJ26" s="3">
        <f t="shared" si="24"/>
        <v>13.733664865673317</v>
      </c>
      <c r="AK26" s="29">
        <v>2235.9</v>
      </c>
      <c r="AL26" s="3">
        <v>658.3</v>
      </c>
      <c r="AM26" s="3">
        <f t="shared" si="12"/>
        <v>29.44228274967574</v>
      </c>
      <c r="AN26" s="29"/>
      <c r="AO26" s="3"/>
      <c r="AP26" s="3" t="e">
        <f t="shared" si="13"/>
        <v>#DIV/0!</v>
      </c>
      <c r="AQ26" s="31">
        <v>8270.3</v>
      </c>
      <c r="AR26" s="4">
        <v>928</v>
      </c>
      <c r="AS26" s="3">
        <f t="shared" si="14"/>
        <v>11.220874696202074</v>
      </c>
      <c r="AT26" s="51">
        <v>1088.9</v>
      </c>
      <c r="AU26" s="3">
        <v>239.4</v>
      </c>
      <c r="AV26" s="3">
        <f t="shared" si="15"/>
        <v>21.985489943980163</v>
      </c>
      <c r="AW26" s="49">
        <v>1078.6</v>
      </c>
      <c r="AX26" s="3">
        <v>237</v>
      </c>
      <c r="AY26" s="3">
        <f t="shared" si="16"/>
        <v>21.972927869460413</v>
      </c>
      <c r="AZ26" s="31">
        <v>1027</v>
      </c>
      <c r="BA26" s="6">
        <v>8</v>
      </c>
      <c r="BB26" s="14">
        <f t="shared" si="17"/>
        <v>0.7789678675754625</v>
      </c>
      <c r="BC26" s="49">
        <v>2909.1</v>
      </c>
      <c r="BD26" s="6">
        <v>99</v>
      </c>
      <c r="BE26" s="3">
        <f t="shared" si="18"/>
        <v>3.4031143652676086</v>
      </c>
      <c r="BF26" s="49">
        <v>2498.5</v>
      </c>
      <c r="BG26" s="4">
        <v>485.5</v>
      </c>
      <c r="BH26" s="3">
        <f t="shared" si="19"/>
        <v>19.43165899539724</v>
      </c>
      <c r="BI26" s="47">
        <f t="shared" si="20"/>
        <v>-245.69999999999982</v>
      </c>
      <c r="BJ26" s="50">
        <f t="shared" si="21"/>
        <v>345.5</v>
      </c>
      <c r="BK26" s="3">
        <f t="shared" si="22"/>
        <v>-140.61864061864074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120821</v>
      </c>
      <c r="D27" s="46">
        <f>SUM(D10:D26)</f>
        <v>25103.6</v>
      </c>
      <c r="E27" s="52">
        <f t="shared" si="2"/>
        <v>20.777513842792228</v>
      </c>
      <c r="F27" s="53">
        <f>SUM(F10:F26)</f>
        <v>50791.3</v>
      </c>
      <c r="G27" s="54">
        <f>SUM(G10:G26)</f>
        <v>13123.699999999997</v>
      </c>
      <c r="H27" s="52">
        <f>G27/F27*100</f>
        <v>25.838480212162313</v>
      </c>
      <c r="I27" s="3">
        <f t="shared" si="4"/>
        <v>7483.6</v>
      </c>
      <c r="J27" s="53">
        <f>SUM(J10:J26)</f>
        <v>25098.2</v>
      </c>
      <c r="K27" s="54">
        <f>SUM(K10:K26)</f>
        <v>5329.8</v>
      </c>
      <c r="L27" s="52">
        <f>K27/J27*100</f>
        <v>21.235785833247007</v>
      </c>
      <c r="M27" s="53">
        <f>SUM(M10:M26)</f>
        <v>334.2</v>
      </c>
      <c r="N27" s="54">
        <f>SUM(N10:N26)</f>
        <v>88.39999999999999</v>
      </c>
      <c r="O27" s="52">
        <f>N27/M27*100</f>
        <v>26.45122681029324</v>
      </c>
      <c r="P27" s="53">
        <f>SUM(P10:P26)</f>
        <v>1801.1</v>
      </c>
      <c r="Q27" s="54">
        <f>SUM(Q10:Q26)</f>
        <v>108.99999999999999</v>
      </c>
      <c r="R27" s="52">
        <f>Q27/P27*100</f>
        <v>6.051857198378769</v>
      </c>
      <c r="S27" s="53">
        <f>SUM(S10:S26)</f>
        <v>9301.2</v>
      </c>
      <c r="T27" s="54">
        <f>SUM(T10:T26)</f>
        <v>1956.4</v>
      </c>
      <c r="U27" s="52">
        <f>T27/S27*100</f>
        <v>21.033845095256527</v>
      </c>
      <c r="V27" s="29">
        <f>SUM(V10:V26)</f>
        <v>2776.4</v>
      </c>
      <c r="W27" s="55">
        <f>SUM(W10:W26)</f>
        <v>891.7000000000002</v>
      </c>
      <c r="X27" s="3">
        <f>W27/V27*100</f>
        <v>32.11713009652789</v>
      </c>
      <c r="Y27" s="29">
        <f>SUM(Y10:Y26)</f>
        <v>0</v>
      </c>
      <c r="Z27" s="55">
        <f>SUM(Z10:Z26)</f>
        <v>28.7</v>
      </c>
      <c r="AA27" s="3" t="e">
        <f>Z27/Y27*100</f>
        <v>#DIV/0!</v>
      </c>
      <c r="AB27" s="29">
        <f>SUM(AB10:AB26)</f>
        <v>240</v>
      </c>
      <c r="AC27" s="55">
        <f>SUM(AC10:AC26)</f>
        <v>18.3</v>
      </c>
      <c r="AD27" s="3">
        <f>AC27/AB27*100</f>
        <v>7.625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70029.69999999998</v>
      </c>
      <c r="AI27" s="29">
        <f>SUM(AI10:AI26)</f>
        <v>11979.900000000001</v>
      </c>
      <c r="AJ27" s="3">
        <f>AI27/AH27*100</f>
        <v>17.10688465036978</v>
      </c>
      <c r="AK27" s="29">
        <f>SUM(AK10:AK26)</f>
        <v>34227.1</v>
      </c>
      <c r="AL27" s="3">
        <f>SUM(AL10:AL26)</f>
        <v>10201.3</v>
      </c>
      <c r="AM27" s="3">
        <f>AL27/AK27*100</f>
        <v>29.8047453625928</v>
      </c>
      <c r="AN27" s="29">
        <f>SUM(AN10:AN26)</f>
        <v>1142.4</v>
      </c>
      <c r="AO27" s="3">
        <f>SUM(AO10:AO26)</f>
        <v>285.6</v>
      </c>
      <c r="AP27" s="3">
        <f>AO27/AN27*100</f>
        <v>25</v>
      </c>
      <c r="AQ27" s="29">
        <f>SUM(AQ10:AQ26)</f>
        <v>137112.5</v>
      </c>
      <c r="AR27" s="3">
        <f>SUM(AR10:AR26)</f>
        <v>32837.8</v>
      </c>
      <c r="AS27" s="3">
        <f>AR27/AQ27*100</f>
        <v>23.949530495031453</v>
      </c>
      <c r="AT27" s="29">
        <f>SUM(AT10:AT26)</f>
        <v>20822.500000000004</v>
      </c>
      <c r="AU27" s="3">
        <f>SUM(AU10:AU26)</f>
        <v>5242.199999999999</v>
      </c>
      <c r="AV27" s="3">
        <f>AU27/AT27*100</f>
        <v>25.175651338696113</v>
      </c>
      <c r="AW27" s="29">
        <f>SUM(AW10:AW26)</f>
        <v>18412.399999999998</v>
      </c>
      <c r="AX27" s="3">
        <f>SUM(AX10:AX26)</f>
        <v>3606.2999999999993</v>
      </c>
      <c r="AY27" s="3">
        <f>AX27/AW27*100</f>
        <v>19.586257087614868</v>
      </c>
      <c r="AZ27" s="29">
        <f>SUM(AZ10:AZ26)</f>
        <v>15366.199999999999</v>
      </c>
      <c r="BA27" s="14">
        <f>SUM(BA10:BA26)</f>
        <v>1264.4</v>
      </c>
      <c r="BB27" s="14">
        <f>BA27/AZ27*100</f>
        <v>8.228449453996435</v>
      </c>
      <c r="BC27" s="29">
        <f>SUM(BC10:BC26)</f>
        <v>51431.5</v>
      </c>
      <c r="BD27" s="14">
        <f>SUM(BD10:BD26)</f>
        <v>18718.3</v>
      </c>
      <c r="BE27" s="3">
        <f>BD27/BC27*100</f>
        <v>36.39462197291543</v>
      </c>
      <c r="BF27" s="29">
        <f>SUM(BF10:BF26)</f>
        <v>38164.399999999994</v>
      </c>
      <c r="BG27" s="3">
        <f>SUM(BG10:BG26)</f>
        <v>7166.799999999999</v>
      </c>
      <c r="BH27" s="3">
        <f>BG27/BF27*100</f>
        <v>18.778757166364464</v>
      </c>
      <c r="BI27" s="31">
        <f>SUM(BI10:BI26)</f>
        <v>-16291.5</v>
      </c>
      <c r="BJ27" s="56">
        <f>SUM(BJ10:BJ26)</f>
        <v>-7734.199999999999</v>
      </c>
      <c r="BK27" s="3">
        <f t="shared" si="22"/>
        <v>47.47383604947365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2014-04-02T09:21:33Z</cp:lastPrinted>
  <dcterms:created xsi:type="dcterms:W3CDTF">2007-01-16T05:35:41Z</dcterms:created>
  <dcterms:modified xsi:type="dcterms:W3CDTF">2014-04-02T09:21:34Z</dcterms:modified>
  <cp:category/>
  <cp:version/>
  <cp:contentType/>
  <cp:contentStatus/>
</cp:coreProperties>
</file>