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<sst xmlns="http://schemas.openxmlformats.org/spreadsheetml/2006/main" count="107" uniqueCount="46">
  <si>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</si>
  <si>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</si>
  <si>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</si>
  <si>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</si>
  <si>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</si>
  <si>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</si>
  <si>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</si>
  <si>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</si>
  <si>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</si>
  <si>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</si>
  <si>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</si>
  <si>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</si>
  <si>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</si>
  <si>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</si>
  <si>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</si>
  <si>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</si>
  <si>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</si>
  <si>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</si>
  <si>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</si>
  <si>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</si>
  <si>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</si>
  <si>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</si>
  <si>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</si>
  <si>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</si>
  <si>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</si>
  <si>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</si>
  <si>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</si>
  <si>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</si>
  <si>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</si>
  <si>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</si>
  <si>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</si>
  <si>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</si>
  <si>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</si>
  <si>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</si>
  <si>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</si>
  <si>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</si>
  <si>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</si>
  <si>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</si>
  <si>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</si>
  <si>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</si>
  <si>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</si>
  <si>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</si>
  <si>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</si>
  <si>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</si>
  <si>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</si>
  <si>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марта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</si>
</sst>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4">
      <pane xSplit="5040" topLeftCell="AE1" activePane="topRight" state="split"/>
      <selection pane="topLeft" activeCell="B25" sqref="B25"/>
      <selection pane="topRight" activeCell="AH26" sqref="AH26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7" t="s">
        <v>26</v>
      </c>
      <c r="T1" s="57"/>
      <c r="U1" s="57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59" t="s">
        <v>0</v>
      </c>
      <c r="B4" s="59"/>
      <c r="C4" s="60" t="s">
        <v>23</v>
      </c>
      <c r="D4" s="61"/>
      <c r="E4" s="62"/>
      <c r="F4" s="69" t="s">
        <v>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6" t="s">
        <v>22</v>
      </c>
      <c r="AR4" s="87"/>
      <c r="AS4" s="88"/>
      <c r="AT4" s="77" t="s">
        <v>1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60" t="s">
        <v>21</v>
      </c>
      <c r="BJ4" s="61"/>
      <c r="BK4" s="62"/>
    </row>
    <row r="5" spans="1:63" ht="13.5" customHeight="1">
      <c r="A5" s="59"/>
      <c r="B5" s="59"/>
      <c r="C5" s="63"/>
      <c r="D5" s="64"/>
      <c r="E5" s="65"/>
      <c r="F5" s="77" t="s">
        <v>2</v>
      </c>
      <c r="G5" s="77"/>
      <c r="H5" s="77"/>
      <c r="I5" s="28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  <c r="AH5" s="77" t="s">
        <v>4</v>
      </c>
      <c r="AI5" s="77"/>
      <c r="AJ5" s="77"/>
      <c r="AK5" s="69" t="s">
        <v>3</v>
      </c>
      <c r="AL5" s="70"/>
      <c r="AM5" s="70"/>
      <c r="AN5" s="70"/>
      <c r="AO5" s="70"/>
      <c r="AP5" s="70"/>
      <c r="AQ5" s="89"/>
      <c r="AR5" s="90"/>
      <c r="AS5" s="91"/>
      <c r="AT5" s="69" t="s">
        <v>3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63"/>
      <c r="BJ5" s="64"/>
      <c r="BK5" s="65"/>
    </row>
    <row r="6" spans="1:63" ht="59.25" customHeight="1">
      <c r="A6" s="59"/>
      <c r="B6" s="59"/>
      <c r="C6" s="63"/>
      <c r="D6" s="64"/>
      <c r="E6" s="65"/>
      <c r="F6" s="77"/>
      <c r="G6" s="77"/>
      <c r="H6" s="77"/>
      <c r="I6" s="26"/>
      <c r="J6" s="60" t="s">
        <v>5</v>
      </c>
      <c r="K6" s="61"/>
      <c r="L6" s="62"/>
      <c r="M6" s="60" t="s">
        <v>6</v>
      </c>
      <c r="N6" s="61"/>
      <c r="O6" s="62"/>
      <c r="P6" s="60" t="s">
        <v>16</v>
      </c>
      <c r="Q6" s="61"/>
      <c r="R6" s="62"/>
      <c r="S6" s="60" t="s">
        <v>44</v>
      </c>
      <c r="T6" s="61"/>
      <c r="U6" s="62"/>
      <c r="V6" s="60" t="s">
        <v>7</v>
      </c>
      <c r="W6" s="61"/>
      <c r="X6" s="62"/>
      <c r="Y6" s="60" t="s">
        <v>19</v>
      </c>
      <c r="Z6" s="61"/>
      <c r="AA6" s="62"/>
      <c r="AB6" s="60" t="s">
        <v>8</v>
      </c>
      <c r="AC6" s="61"/>
      <c r="AD6" s="62"/>
      <c r="AE6" s="60" t="s">
        <v>9</v>
      </c>
      <c r="AF6" s="61"/>
      <c r="AG6" s="62"/>
      <c r="AH6" s="77"/>
      <c r="AI6" s="77"/>
      <c r="AJ6" s="77"/>
      <c r="AK6" s="60" t="s">
        <v>17</v>
      </c>
      <c r="AL6" s="61"/>
      <c r="AM6" s="62"/>
      <c r="AN6" s="60" t="s">
        <v>18</v>
      </c>
      <c r="AO6" s="61"/>
      <c r="AP6" s="62"/>
      <c r="AQ6" s="89"/>
      <c r="AR6" s="90"/>
      <c r="AS6" s="91"/>
      <c r="AT6" s="80" t="s">
        <v>20</v>
      </c>
      <c r="AU6" s="81"/>
      <c r="AV6" s="82"/>
      <c r="AW6" s="79" t="s">
        <v>1</v>
      </c>
      <c r="AX6" s="79"/>
      <c r="AY6" s="79"/>
      <c r="AZ6" s="71" t="s">
        <v>24</v>
      </c>
      <c r="BA6" s="72"/>
      <c r="BB6" s="73"/>
      <c r="BC6" s="71" t="s">
        <v>14</v>
      </c>
      <c r="BD6" s="72"/>
      <c r="BE6" s="73"/>
      <c r="BF6" s="60" t="s">
        <v>25</v>
      </c>
      <c r="BG6" s="61"/>
      <c r="BH6" s="62"/>
      <c r="BI6" s="63"/>
      <c r="BJ6" s="64"/>
      <c r="BK6" s="65"/>
    </row>
    <row r="7" spans="1:63" ht="77.25" customHeight="1">
      <c r="A7" s="59"/>
      <c r="B7" s="59"/>
      <c r="C7" s="66"/>
      <c r="D7" s="67"/>
      <c r="E7" s="68"/>
      <c r="F7" s="77"/>
      <c r="G7" s="77"/>
      <c r="H7" s="77"/>
      <c r="I7" s="27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66"/>
      <c r="Z7" s="67"/>
      <c r="AA7" s="68"/>
      <c r="AB7" s="66"/>
      <c r="AC7" s="67"/>
      <c r="AD7" s="68"/>
      <c r="AE7" s="66"/>
      <c r="AF7" s="67"/>
      <c r="AG7" s="68"/>
      <c r="AH7" s="77"/>
      <c r="AI7" s="77"/>
      <c r="AJ7" s="77"/>
      <c r="AK7" s="66"/>
      <c r="AL7" s="67"/>
      <c r="AM7" s="68"/>
      <c r="AN7" s="66"/>
      <c r="AO7" s="67"/>
      <c r="AP7" s="68"/>
      <c r="AQ7" s="92"/>
      <c r="AR7" s="93"/>
      <c r="AS7" s="94"/>
      <c r="AT7" s="83"/>
      <c r="AU7" s="84"/>
      <c r="AV7" s="85"/>
      <c r="AW7" s="78" t="s">
        <v>15</v>
      </c>
      <c r="AX7" s="78"/>
      <c r="AY7" s="78"/>
      <c r="AZ7" s="74"/>
      <c r="BA7" s="75"/>
      <c r="BB7" s="76"/>
      <c r="BC7" s="74"/>
      <c r="BD7" s="75"/>
      <c r="BE7" s="76"/>
      <c r="BF7" s="66"/>
      <c r="BG7" s="67"/>
      <c r="BH7" s="68"/>
      <c r="BI7" s="66"/>
      <c r="BJ7" s="67"/>
      <c r="BK7" s="68"/>
    </row>
    <row r="8" spans="1:63" ht="24.75" customHeight="1">
      <c r="A8" s="59"/>
      <c r="B8" s="59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8">
        <v>1</v>
      </c>
      <c r="B9" s="9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4504.9</v>
      </c>
      <c r="D10" s="46">
        <f>G10+AI10</f>
        <v>588.3</v>
      </c>
      <c r="E10" s="3">
        <f>D10/C10*100</f>
        <v>13.059113409842615</v>
      </c>
      <c r="F10" s="29">
        <v>817.9</v>
      </c>
      <c r="G10" s="3">
        <v>86.5</v>
      </c>
      <c r="H10" s="3">
        <f>G10/F10*100</f>
        <v>10.575865020173616</v>
      </c>
      <c r="I10" s="3">
        <f>K10+N10+Q10+T10</f>
        <v>38</v>
      </c>
      <c r="J10" s="29">
        <v>158</v>
      </c>
      <c r="K10" s="3">
        <v>20.5</v>
      </c>
      <c r="L10" s="3">
        <f>K10/J10*100</f>
        <v>12.974683544303797</v>
      </c>
      <c r="M10" s="29">
        <v>3.2</v>
      </c>
      <c r="N10" s="3">
        <v>0</v>
      </c>
      <c r="O10" s="3">
        <f>N10/M10*100</f>
        <v>0</v>
      </c>
      <c r="P10" s="29">
        <v>53</v>
      </c>
      <c r="Q10" s="3">
        <v>2.6</v>
      </c>
      <c r="R10" s="3">
        <f>Q10/P10*100</f>
        <v>4.905660377358491</v>
      </c>
      <c r="S10" s="29">
        <v>237.4</v>
      </c>
      <c r="T10" s="3">
        <v>14.9</v>
      </c>
      <c r="U10" s="3">
        <f>T10/S10*100</f>
        <v>6.276326874473462</v>
      </c>
      <c r="V10" s="29">
        <v>41.6</v>
      </c>
      <c r="W10" s="14">
        <v>2.7</v>
      </c>
      <c r="X10" s="3">
        <f>W10/V10*100</f>
        <v>6.490384615384616</v>
      </c>
      <c r="Y10" s="29"/>
      <c r="Z10" s="14"/>
      <c r="AA10" s="3" t="e">
        <f>Z10/Y10*100</f>
        <v>#DIV/0!</v>
      </c>
      <c r="AB10" s="29">
        <v>8.3</v>
      </c>
      <c r="AC10" s="3">
        <v>1.7</v>
      </c>
      <c r="AD10" s="3">
        <f>AC10/AB10*100</f>
        <v>20.48192771084337</v>
      </c>
      <c r="AE10" s="29"/>
      <c r="AF10" s="3"/>
      <c r="AG10" s="3" t="e">
        <f>AF10/AE10*100</f>
        <v>#DIV/0!</v>
      </c>
      <c r="AH10" s="29">
        <v>3687</v>
      </c>
      <c r="AI10" s="3">
        <v>501.8</v>
      </c>
      <c r="AJ10" s="3">
        <f>AI10/AH10*100</f>
        <v>13.609981014374831</v>
      </c>
      <c r="AK10" s="29">
        <v>2811.8</v>
      </c>
      <c r="AL10" s="3">
        <v>468.6</v>
      </c>
      <c r="AM10" s="3">
        <f>AL10/AK10*100</f>
        <v>16.66548118642862</v>
      </c>
      <c r="AN10" s="29"/>
      <c r="AO10" s="3"/>
      <c r="AP10" s="3" t="e">
        <f>AO10/AN10*100</f>
        <v>#DIV/0!</v>
      </c>
      <c r="AQ10" s="47">
        <v>4504.9</v>
      </c>
      <c r="AR10" s="4">
        <v>558.9</v>
      </c>
      <c r="AS10" s="3">
        <f>AR10/AQ10*100</f>
        <v>12.406490710115653</v>
      </c>
      <c r="AT10" s="48">
        <v>906.3</v>
      </c>
      <c r="AU10" s="3">
        <v>157.3</v>
      </c>
      <c r="AV10" s="3">
        <f>AU10/AT10*100</f>
        <v>17.356283791239104</v>
      </c>
      <c r="AW10" s="49">
        <v>901.3</v>
      </c>
      <c r="AX10" s="3">
        <v>157.3</v>
      </c>
      <c r="AY10" s="3">
        <f>AX10/AW10*100</f>
        <v>17.45256851214912</v>
      </c>
      <c r="AZ10" s="32">
        <v>740.5</v>
      </c>
      <c r="BA10" s="6">
        <v>50.3</v>
      </c>
      <c r="BB10" s="14">
        <f>BA10/AZ10*100</f>
        <v>6.792707629979742</v>
      </c>
      <c r="BC10" s="49">
        <v>602.8</v>
      </c>
      <c r="BD10" s="6">
        <v>118.2</v>
      </c>
      <c r="BE10" s="3">
        <f>BD10/BC10*100</f>
        <v>19.60849369608494</v>
      </c>
      <c r="BF10" s="49">
        <v>1599.1</v>
      </c>
      <c r="BG10" s="4">
        <v>225</v>
      </c>
      <c r="BH10" s="3">
        <f>BG10/BF10*100</f>
        <v>14.070414608217122</v>
      </c>
      <c r="BI10" s="47">
        <f>C10-AQ10</f>
        <v>0</v>
      </c>
      <c r="BJ10" s="50">
        <f>D10-AR10</f>
        <v>29.399999999999977</v>
      </c>
      <c r="BK10" s="3" t="e">
        <f>BJ10/BI10*100</f>
        <v>#DIV/0!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4572.6</v>
      </c>
      <c r="D11" s="46">
        <f aca="true" t="shared" si="1" ref="D11:D26">G11+AI11</f>
        <v>624.4</v>
      </c>
      <c r="E11" s="3">
        <f aca="true" t="shared" si="2" ref="E11:E27">D11/C11*100</f>
        <v>13.655250841971744</v>
      </c>
      <c r="F11" s="29">
        <v>1229.6</v>
      </c>
      <c r="G11" s="3">
        <v>178.1</v>
      </c>
      <c r="H11" s="3">
        <f aca="true" t="shared" si="3" ref="H11:H26">G11/F11*100</f>
        <v>14.484385165907613</v>
      </c>
      <c r="I11" s="3">
        <f aca="true" t="shared" si="4" ref="I11:I27">K11+N11+Q11+T11</f>
        <v>49</v>
      </c>
      <c r="J11" s="29">
        <v>157.7</v>
      </c>
      <c r="K11" s="3">
        <v>14</v>
      </c>
      <c r="L11" s="3">
        <f>K11/J11*100</f>
        <v>8.877615726062144</v>
      </c>
      <c r="M11" s="29">
        <v>34.9</v>
      </c>
      <c r="N11" s="3">
        <v>0</v>
      </c>
      <c r="O11" s="3">
        <f aca="true" t="shared" si="5" ref="O11:O26">N11/M11*100</f>
        <v>0</v>
      </c>
      <c r="P11" s="29">
        <v>73.2</v>
      </c>
      <c r="Q11" s="3">
        <v>23.5</v>
      </c>
      <c r="R11" s="3">
        <f aca="true" t="shared" si="6" ref="R11:R26">Q11/P11*100</f>
        <v>32.103825136612016</v>
      </c>
      <c r="S11" s="29">
        <v>192.3</v>
      </c>
      <c r="T11" s="3">
        <v>11.5</v>
      </c>
      <c r="U11" s="3">
        <f aca="true" t="shared" si="7" ref="U11:U26">T11/S11*100</f>
        <v>5.980239209568382</v>
      </c>
      <c r="V11" s="29">
        <v>17.5</v>
      </c>
      <c r="W11" s="14">
        <v>4.1</v>
      </c>
      <c r="X11" s="3">
        <f aca="true" t="shared" si="8" ref="X11:X26">W11/V11*100</f>
        <v>23.428571428571427</v>
      </c>
      <c r="Y11" s="29"/>
      <c r="Z11" s="14"/>
      <c r="AA11" s="3" t="e">
        <f aca="true" t="shared" si="9" ref="AA11:AA26">Z11/Y11*100</f>
        <v>#DIV/0!</v>
      </c>
      <c r="AB11" s="29">
        <v>0.5</v>
      </c>
      <c r="AC11" s="3"/>
      <c r="AD11" s="3">
        <f aca="true" t="shared" si="10" ref="AD11:AD26">AC11/AB11*100</f>
        <v>0</v>
      </c>
      <c r="AE11" s="29"/>
      <c r="AF11" s="3"/>
      <c r="AG11" s="3" t="e">
        <f aca="true" t="shared" si="11" ref="AG11:AG26">AF11/AE11*100</f>
        <v>#DIV/0!</v>
      </c>
      <c r="AH11" s="29">
        <v>3343</v>
      </c>
      <c r="AI11" s="3">
        <v>446.3</v>
      </c>
      <c r="AJ11" s="3">
        <f>AI11/AH11*100</f>
        <v>13.35028417588992</v>
      </c>
      <c r="AK11" s="29">
        <v>2486.8</v>
      </c>
      <c r="AL11" s="3">
        <v>414.5</v>
      </c>
      <c r="AM11" s="3">
        <f aca="true" t="shared" si="12" ref="AM11:AM26">AL11/AK11*100</f>
        <v>16.668007077368504</v>
      </c>
      <c r="AN11" s="29"/>
      <c r="AO11" s="3"/>
      <c r="AP11" s="3" t="e">
        <f aca="true" t="shared" si="13" ref="AP11:AP26">AO11/AN11*100</f>
        <v>#DIV/0!</v>
      </c>
      <c r="AQ11" s="47">
        <v>4572.6</v>
      </c>
      <c r="AR11" s="4">
        <v>215</v>
      </c>
      <c r="AS11" s="3">
        <f aca="true" t="shared" si="14" ref="AS11:AS26">AR11/AQ11*100</f>
        <v>4.701920132965927</v>
      </c>
      <c r="AT11" s="51">
        <v>905.3</v>
      </c>
      <c r="AU11" s="3">
        <v>113.6</v>
      </c>
      <c r="AV11" s="3">
        <f aca="true" t="shared" si="15" ref="AV11:AV26">AU11/AT11*100</f>
        <v>12.548326521595051</v>
      </c>
      <c r="AW11" s="49">
        <v>901.3</v>
      </c>
      <c r="AX11" s="3">
        <v>113.6</v>
      </c>
      <c r="AY11" s="3">
        <f aca="true" t="shared" si="16" ref="AY11:AY26">AX11/AW11*100</f>
        <v>12.60401642072562</v>
      </c>
      <c r="AZ11" s="31">
        <v>749.9</v>
      </c>
      <c r="BA11" s="6"/>
      <c r="BB11" s="14">
        <f aca="true" t="shared" si="17" ref="BB11:BB26">BA11/AZ11*100</f>
        <v>0</v>
      </c>
      <c r="BC11" s="49">
        <v>832.5</v>
      </c>
      <c r="BD11" s="6"/>
      <c r="BE11" s="3">
        <f aca="true" t="shared" si="18" ref="BE11:BE26">BD11/BC11*100</f>
        <v>0</v>
      </c>
      <c r="BF11" s="49">
        <v>1431.6</v>
      </c>
      <c r="BG11" s="4">
        <v>93.1</v>
      </c>
      <c r="BH11" s="3">
        <f aca="true" t="shared" si="19" ref="BH11:BH26">BG11/BF11*100</f>
        <v>6.503213188041353</v>
      </c>
      <c r="BI11" s="47">
        <f aca="true" t="shared" si="20" ref="BI11:BI26">C11-AQ11</f>
        <v>0</v>
      </c>
      <c r="BJ11" s="50">
        <f aca="true" t="shared" si="21" ref="BJ11:BJ26">D11-AR11</f>
        <v>409.4</v>
      </c>
      <c r="BK11" s="3" t="e">
        <f aca="true" t="shared" si="22" ref="BK11:BK27">BJ11/BI11*100</f>
        <v>#DIV/0!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5375.6</v>
      </c>
      <c r="D12" s="46">
        <f t="shared" si="1"/>
        <v>608.8</v>
      </c>
      <c r="E12" s="3">
        <f t="shared" si="2"/>
        <v>11.32524741424213</v>
      </c>
      <c r="F12" s="29">
        <v>1502.9</v>
      </c>
      <c r="G12" s="3">
        <v>139.1</v>
      </c>
      <c r="H12" s="3">
        <f t="shared" si="3"/>
        <v>9.255439483664913</v>
      </c>
      <c r="I12" s="3">
        <f t="shared" si="4"/>
        <v>77.5</v>
      </c>
      <c r="J12" s="29">
        <v>403.9</v>
      </c>
      <c r="K12" s="3">
        <v>49.3</v>
      </c>
      <c r="L12" s="3">
        <f aca="true" t="shared" si="23" ref="L12:L26">K12/J12*100</f>
        <v>12.205991582074772</v>
      </c>
      <c r="M12" s="29">
        <v>13.8</v>
      </c>
      <c r="N12" s="3">
        <v>0</v>
      </c>
      <c r="O12" s="3">
        <f t="shared" si="5"/>
        <v>0</v>
      </c>
      <c r="P12" s="29">
        <v>135.5</v>
      </c>
      <c r="Q12" s="3">
        <v>10.1</v>
      </c>
      <c r="R12" s="3">
        <f t="shared" si="6"/>
        <v>7.453874538745388</v>
      </c>
      <c r="S12" s="30">
        <v>351.2</v>
      </c>
      <c r="T12" s="3">
        <v>18.1</v>
      </c>
      <c r="U12" s="3">
        <f t="shared" si="7"/>
        <v>5.15375854214123</v>
      </c>
      <c r="V12" s="29">
        <v>54.2</v>
      </c>
      <c r="W12" s="14">
        <v>18.7</v>
      </c>
      <c r="X12" s="3">
        <f t="shared" si="8"/>
        <v>34.50184501845018</v>
      </c>
      <c r="Y12" s="29"/>
      <c r="Z12" s="14"/>
      <c r="AA12" s="3" t="e">
        <f t="shared" si="9"/>
        <v>#DIV/0!</v>
      </c>
      <c r="AB12" s="29">
        <v>33.8</v>
      </c>
      <c r="AC12" s="3"/>
      <c r="AD12" s="3">
        <f t="shared" si="10"/>
        <v>0</v>
      </c>
      <c r="AE12" s="29"/>
      <c r="AF12" s="3"/>
      <c r="AG12" s="3" t="e">
        <f t="shared" si="11"/>
        <v>#DIV/0!</v>
      </c>
      <c r="AH12" s="29">
        <v>3872.7</v>
      </c>
      <c r="AI12" s="3">
        <v>469.7</v>
      </c>
      <c r="AJ12" s="3">
        <f>AI12/AH12*100</f>
        <v>12.128489167764092</v>
      </c>
      <c r="AK12" s="29">
        <v>2542.5</v>
      </c>
      <c r="AL12" s="3">
        <v>423.7</v>
      </c>
      <c r="AM12" s="3">
        <f t="shared" si="12"/>
        <v>16.664700098328417</v>
      </c>
      <c r="AN12" s="29"/>
      <c r="AO12" s="3"/>
      <c r="AP12" s="3" t="e">
        <f t="shared" si="13"/>
        <v>#DIV/0!</v>
      </c>
      <c r="AQ12" s="31">
        <v>5375.6</v>
      </c>
      <c r="AR12" s="4">
        <v>381</v>
      </c>
      <c r="AS12" s="3">
        <f t="shared" si="14"/>
        <v>7.087580921199494</v>
      </c>
      <c r="AT12" s="51">
        <v>907.3</v>
      </c>
      <c r="AU12" s="3">
        <v>110.1</v>
      </c>
      <c r="AV12" s="3">
        <f t="shared" si="15"/>
        <v>12.134905764355782</v>
      </c>
      <c r="AW12" s="49">
        <v>901.3</v>
      </c>
      <c r="AX12" s="3">
        <v>110.1</v>
      </c>
      <c r="AY12" s="3">
        <f t="shared" si="16"/>
        <v>12.215688450016643</v>
      </c>
      <c r="AZ12" s="31">
        <v>477.6</v>
      </c>
      <c r="BA12" s="6"/>
      <c r="BB12" s="14">
        <f t="shared" si="17"/>
        <v>0</v>
      </c>
      <c r="BC12" s="49">
        <v>1330.1</v>
      </c>
      <c r="BD12" s="6">
        <v>53.8</v>
      </c>
      <c r="BE12" s="3">
        <f t="shared" si="18"/>
        <v>4.044808661002932</v>
      </c>
      <c r="BF12" s="49">
        <v>2505.7</v>
      </c>
      <c r="BG12" s="4">
        <v>201</v>
      </c>
      <c r="BH12" s="3">
        <f t="shared" si="19"/>
        <v>8.021710500059864</v>
      </c>
      <c r="BI12" s="47">
        <f t="shared" si="20"/>
        <v>0</v>
      </c>
      <c r="BJ12" s="50">
        <f t="shared" si="21"/>
        <v>227.79999999999995</v>
      </c>
      <c r="BK12" s="3" t="e">
        <f t="shared" si="22"/>
        <v>#DIV/0!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3713.6000000000004</v>
      </c>
      <c r="D13" s="46">
        <f t="shared" si="1"/>
        <v>547.1</v>
      </c>
      <c r="E13" s="3">
        <f t="shared" si="2"/>
        <v>14.732335200344679</v>
      </c>
      <c r="F13" s="29">
        <v>1562.2</v>
      </c>
      <c r="G13" s="3">
        <v>219.3</v>
      </c>
      <c r="H13" s="3">
        <f t="shared" si="3"/>
        <v>14.037895275892973</v>
      </c>
      <c r="I13" s="3">
        <f t="shared" si="4"/>
        <v>40</v>
      </c>
      <c r="J13" s="29">
        <v>228.7</v>
      </c>
      <c r="K13" s="3">
        <v>23.7</v>
      </c>
      <c r="L13" s="3">
        <f t="shared" si="23"/>
        <v>10.362920857017928</v>
      </c>
      <c r="M13" s="29">
        <v>138.2</v>
      </c>
      <c r="N13" s="3">
        <v>0.3</v>
      </c>
      <c r="O13" s="3">
        <f t="shared" si="5"/>
        <v>0.21707670043415342</v>
      </c>
      <c r="P13" s="29">
        <v>42.6</v>
      </c>
      <c r="Q13" s="3">
        <v>1.6</v>
      </c>
      <c r="R13" s="3">
        <f t="shared" si="6"/>
        <v>3.755868544600939</v>
      </c>
      <c r="S13" s="29">
        <v>187.3</v>
      </c>
      <c r="T13" s="3">
        <v>14.4</v>
      </c>
      <c r="U13" s="3">
        <f t="shared" si="7"/>
        <v>7.688200747463961</v>
      </c>
      <c r="V13" s="29">
        <v>31.2</v>
      </c>
      <c r="W13" s="14">
        <v>3</v>
      </c>
      <c r="X13" s="3">
        <f t="shared" si="8"/>
        <v>9.615384615384617</v>
      </c>
      <c r="Y13" s="29"/>
      <c r="Z13" s="14"/>
      <c r="AA13" s="3" t="e">
        <f t="shared" si="9"/>
        <v>#DIV/0!</v>
      </c>
      <c r="AB13" s="29">
        <v>62.4</v>
      </c>
      <c r="AC13" s="3"/>
      <c r="AD13" s="3">
        <f t="shared" si="10"/>
        <v>0</v>
      </c>
      <c r="AE13" s="29"/>
      <c r="AF13" s="3"/>
      <c r="AG13" s="3" t="e">
        <f t="shared" si="11"/>
        <v>#DIV/0!</v>
      </c>
      <c r="AH13" s="29">
        <v>2151.4</v>
      </c>
      <c r="AI13" s="3">
        <v>327.8</v>
      </c>
      <c r="AJ13" s="3">
        <f>AI13/AH13*100</f>
        <v>15.236590127358928</v>
      </c>
      <c r="AK13" s="29">
        <v>1795.2</v>
      </c>
      <c r="AL13" s="3">
        <v>299.2</v>
      </c>
      <c r="AM13" s="3">
        <f t="shared" si="12"/>
        <v>16.666666666666664</v>
      </c>
      <c r="AN13" s="29"/>
      <c r="AO13" s="3"/>
      <c r="AP13" s="3" t="e">
        <f t="shared" si="13"/>
        <v>#DIV/0!</v>
      </c>
      <c r="AQ13" s="31">
        <v>3713.6</v>
      </c>
      <c r="AR13" s="4">
        <v>601.3</v>
      </c>
      <c r="AS13" s="3">
        <f t="shared" si="14"/>
        <v>16.191835415769066</v>
      </c>
      <c r="AT13" s="51">
        <v>904.3</v>
      </c>
      <c r="AU13" s="3">
        <v>116</v>
      </c>
      <c r="AV13" s="3">
        <f t="shared" si="15"/>
        <v>12.82760145969258</v>
      </c>
      <c r="AW13" s="49">
        <v>901.3</v>
      </c>
      <c r="AX13" s="3">
        <v>116</v>
      </c>
      <c r="AY13" s="3">
        <f t="shared" si="16"/>
        <v>12.870298457783203</v>
      </c>
      <c r="AZ13" s="31">
        <v>739.6</v>
      </c>
      <c r="BA13" s="6">
        <v>40.4</v>
      </c>
      <c r="BB13" s="14">
        <f t="shared" si="17"/>
        <v>5.462412114656571</v>
      </c>
      <c r="BC13" s="49">
        <v>786.4</v>
      </c>
      <c r="BD13" s="6">
        <v>136.4</v>
      </c>
      <c r="BE13" s="3">
        <f t="shared" si="18"/>
        <v>17.344862665310277</v>
      </c>
      <c r="BF13" s="49">
        <v>1200</v>
      </c>
      <c r="BG13" s="4">
        <v>300</v>
      </c>
      <c r="BH13" s="3">
        <f t="shared" si="19"/>
        <v>25</v>
      </c>
      <c r="BI13" s="47">
        <f t="shared" si="20"/>
        <v>0</v>
      </c>
      <c r="BJ13" s="50">
        <f t="shared" si="21"/>
        <v>-54.19999999999993</v>
      </c>
      <c r="BK13" s="3" t="e">
        <f t="shared" si="22"/>
        <v>#DIV/0!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4525.9</v>
      </c>
      <c r="D14" s="46">
        <f t="shared" si="1"/>
        <v>549.3</v>
      </c>
      <c r="E14" s="3">
        <f t="shared" si="2"/>
        <v>12.1368125676661</v>
      </c>
      <c r="F14" s="29">
        <v>3242.6</v>
      </c>
      <c r="G14" s="3">
        <v>375.4</v>
      </c>
      <c r="H14" s="3">
        <f t="shared" si="3"/>
        <v>11.577129464010362</v>
      </c>
      <c r="I14" s="3">
        <f t="shared" si="4"/>
        <v>286.5</v>
      </c>
      <c r="J14" s="29">
        <v>1829.4</v>
      </c>
      <c r="K14" s="3">
        <v>187.7</v>
      </c>
      <c r="L14" s="3">
        <f t="shared" si="23"/>
        <v>10.260194599322181</v>
      </c>
      <c r="M14" s="29">
        <v>3.4</v>
      </c>
      <c r="N14" s="3">
        <v>0</v>
      </c>
      <c r="O14" s="3">
        <f t="shared" si="5"/>
        <v>0</v>
      </c>
      <c r="P14" s="29">
        <v>56.6</v>
      </c>
      <c r="Q14" s="3">
        <v>-3.9</v>
      </c>
      <c r="R14" s="3">
        <f t="shared" si="6"/>
        <v>-6.890459363957596</v>
      </c>
      <c r="S14" s="29">
        <v>499.1</v>
      </c>
      <c r="T14" s="3">
        <v>102.7</v>
      </c>
      <c r="U14" s="3">
        <f t="shared" si="7"/>
        <v>20.577038669605287</v>
      </c>
      <c r="V14" s="29">
        <v>115.9</v>
      </c>
      <c r="W14" s="14">
        <v>12.2</v>
      </c>
      <c r="X14" s="3">
        <f t="shared" si="8"/>
        <v>10.526315789473683</v>
      </c>
      <c r="Y14" s="29"/>
      <c r="Z14" s="14"/>
      <c r="AA14" s="3" t="e">
        <f t="shared" si="9"/>
        <v>#DIV/0!</v>
      </c>
      <c r="AB14" s="29">
        <v>0.6</v>
      </c>
      <c r="AC14" s="3"/>
      <c r="AD14" s="3">
        <f t="shared" si="10"/>
        <v>0</v>
      </c>
      <c r="AE14" s="29"/>
      <c r="AF14" s="3"/>
      <c r="AG14" s="3" t="e">
        <f t="shared" si="11"/>
        <v>#DIV/0!</v>
      </c>
      <c r="AH14" s="29">
        <v>1283.3</v>
      </c>
      <c r="AI14" s="3">
        <v>173.9</v>
      </c>
      <c r="AJ14" s="3">
        <f aca="true" t="shared" si="24" ref="AJ14:AJ26">AI14/AH14*100</f>
        <v>13.551001324709732</v>
      </c>
      <c r="AK14" s="29">
        <v>778.5</v>
      </c>
      <c r="AL14" s="3">
        <v>129.7</v>
      </c>
      <c r="AM14" s="3">
        <f t="shared" si="12"/>
        <v>16.66024405908799</v>
      </c>
      <c r="AN14" s="29"/>
      <c r="AO14" s="3"/>
      <c r="AP14" s="3" t="e">
        <f t="shared" si="13"/>
        <v>#DIV/0!</v>
      </c>
      <c r="AQ14" s="31">
        <v>4525.9</v>
      </c>
      <c r="AR14" s="4">
        <v>570.6</v>
      </c>
      <c r="AS14" s="3">
        <f t="shared" si="14"/>
        <v>12.607437194812082</v>
      </c>
      <c r="AT14" s="51">
        <v>906.3</v>
      </c>
      <c r="AU14" s="3">
        <v>85.8</v>
      </c>
      <c r="AV14" s="3">
        <f t="shared" si="15"/>
        <v>9.46706388613042</v>
      </c>
      <c r="AW14" s="49">
        <v>901.3</v>
      </c>
      <c r="AX14" s="3">
        <v>85.8</v>
      </c>
      <c r="AY14" s="3">
        <f t="shared" si="16"/>
        <v>9.51958282480861</v>
      </c>
      <c r="AZ14" s="31">
        <v>908.1</v>
      </c>
      <c r="BA14" s="6">
        <v>54</v>
      </c>
      <c r="BB14" s="14">
        <f t="shared" si="17"/>
        <v>5.946481665014866</v>
      </c>
      <c r="BC14" s="49">
        <v>976</v>
      </c>
      <c r="BD14" s="6">
        <v>35.2</v>
      </c>
      <c r="BE14" s="3">
        <f t="shared" si="18"/>
        <v>3.606557377049181</v>
      </c>
      <c r="BF14" s="49">
        <v>1582.7</v>
      </c>
      <c r="BG14" s="4">
        <v>395.6</v>
      </c>
      <c r="BH14" s="3">
        <f t="shared" si="19"/>
        <v>24.995261262399698</v>
      </c>
      <c r="BI14" s="47">
        <f t="shared" si="20"/>
        <v>0</v>
      </c>
      <c r="BJ14" s="50">
        <f t="shared" si="21"/>
        <v>-21.300000000000068</v>
      </c>
      <c r="BK14" s="3" t="e">
        <f t="shared" si="22"/>
        <v>#DIV/0!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4896.5</v>
      </c>
      <c r="D15" s="46">
        <f t="shared" si="1"/>
        <v>514.7</v>
      </c>
      <c r="E15" s="3">
        <f t="shared" si="2"/>
        <v>10.511589911161035</v>
      </c>
      <c r="F15" s="29">
        <v>1560.1</v>
      </c>
      <c r="G15" s="3">
        <v>97.5</v>
      </c>
      <c r="H15" s="3">
        <f t="shared" si="3"/>
        <v>6.249599384654831</v>
      </c>
      <c r="I15" s="3">
        <f t="shared" si="4"/>
        <v>29.3</v>
      </c>
      <c r="J15" s="29">
        <v>464.9</v>
      </c>
      <c r="K15" s="3">
        <v>16.3</v>
      </c>
      <c r="L15" s="3">
        <f t="shared" si="23"/>
        <v>3.5061303506130357</v>
      </c>
      <c r="M15" s="29">
        <v>14.5</v>
      </c>
      <c r="N15" s="3">
        <v>0</v>
      </c>
      <c r="O15" s="3">
        <f t="shared" si="5"/>
        <v>0</v>
      </c>
      <c r="P15" s="29">
        <v>65.3</v>
      </c>
      <c r="Q15" s="3">
        <v>1.8</v>
      </c>
      <c r="R15" s="3">
        <f t="shared" si="6"/>
        <v>2.7565084226646253</v>
      </c>
      <c r="S15" s="29">
        <v>252.5</v>
      </c>
      <c r="T15" s="3">
        <v>11.2</v>
      </c>
      <c r="U15" s="3">
        <f t="shared" si="7"/>
        <v>4.435643564356435</v>
      </c>
      <c r="V15" s="29">
        <v>11.9</v>
      </c>
      <c r="W15" s="14">
        <v>0.1</v>
      </c>
      <c r="X15" s="3">
        <f t="shared" si="8"/>
        <v>0.8403361344537815</v>
      </c>
      <c r="Y15" s="29"/>
      <c r="Z15" s="14"/>
      <c r="AA15" s="3" t="e">
        <f t="shared" si="9"/>
        <v>#DIV/0!</v>
      </c>
      <c r="AB15" s="29">
        <v>0.8</v>
      </c>
      <c r="AC15" s="3"/>
      <c r="AD15" s="3">
        <f t="shared" si="10"/>
        <v>0</v>
      </c>
      <c r="AE15" s="29"/>
      <c r="AF15" s="3"/>
      <c r="AG15" s="3" t="e">
        <f t="shared" si="11"/>
        <v>#DIV/0!</v>
      </c>
      <c r="AH15" s="29">
        <v>3336.4</v>
      </c>
      <c r="AI15" s="3">
        <v>417.2</v>
      </c>
      <c r="AJ15" s="3">
        <f t="shared" si="24"/>
        <v>12.504495863805298</v>
      </c>
      <c r="AK15" s="29">
        <v>2313.1</v>
      </c>
      <c r="AL15" s="3">
        <v>385.5</v>
      </c>
      <c r="AM15" s="3">
        <f t="shared" si="12"/>
        <v>16.66594613289525</v>
      </c>
      <c r="AN15" s="29"/>
      <c r="AO15" s="3"/>
      <c r="AP15" s="3" t="e">
        <f t="shared" si="13"/>
        <v>#DIV/0!</v>
      </c>
      <c r="AQ15" s="31">
        <v>4896.5</v>
      </c>
      <c r="AR15" s="4">
        <v>454.3</v>
      </c>
      <c r="AS15" s="3">
        <f t="shared" si="14"/>
        <v>9.27805575411008</v>
      </c>
      <c r="AT15" s="51">
        <v>906.3</v>
      </c>
      <c r="AU15" s="3">
        <v>102</v>
      </c>
      <c r="AV15" s="3">
        <f t="shared" si="15"/>
        <v>11.254551473022179</v>
      </c>
      <c r="AW15" s="49">
        <v>901.3</v>
      </c>
      <c r="AX15" s="3">
        <v>102</v>
      </c>
      <c r="AY15" s="3">
        <f t="shared" si="16"/>
        <v>11.316986574947299</v>
      </c>
      <c r="AZ15" s="31">
        <v>856.5</v>
      </c>
      <c r="BA15" s="6"/>
      <c r="BB15" s="14">
        <f t="shared" si="17"/>
        <v>0</v>
      </c>
      <c r="BC15" s="49">
        <v>930.7</v>
      </c>
      <c r="BD15" s="6">
        <v>45.4</v>
      </c>
      <c r="BE15" s="3">
        <f t="shared" si="18"/>
        <v>4.878048780487805</v>
      </c>
      <c r="BF15" s="49">
        <v>1905</v>
      </c>
      <c r="BG15" s="4">
        <v>298.9</v>
      </c>
      <c r="BH15" s="3">
        <f t="shared" si="19"/>
        <v>15.69028871391076</v>
      </c>
      <c r="BI15" s="47">
        <f t="shared" si="20"/>
        <v>0</v>
      </c>
      <c r="BJ15" s="50">
        <f t="shared" si="21"/>
        <v>60.400000000000034</v>
      </c>
      <c r="BK15" s="3" t="e">
        <f t="shared" si="22"/>
        <v>#DIV/0!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2269</v>
      </c>
      <c r="D16" s="46">
        <f t="shared" si="1"/>
        <v>330.7</v>
      </c>
      <c r="E16" s="3">
        <f t="shared" si="2"/>
        <v>14.574702512119874</v>
      </c>
      <c r="F16" s="29">
        <v>437.9</v>
      </c>
      <c r="G16" s="3">
        <v>48.5</v>
      </c>
      <c r="H16" s="3">
        <f t="shared" si="3"/>
        <v>11.075588033797672</v>
      </c>
      <c r="I16" s="3">
        <f t="shared" si="4"/>
        <v>12.1</v>
      </c>
      <c r="J16" s="29">
        <v>35.3</v>
      </c>
      <c r="K16" s="3">
        <v>3.8</v>
      </c>
      <c r="L16" s="3">
        <f t="shared" si="23"/>
        <v>10.764872521246458</v>
      </c>
      <c r="M16" s="29">
        <v>2.3</v>
      </c>
      <c r="N16" s="3">
        <v>0</v>
      </c>
      <c r="O16" s="3">
        <f t="shared" si="5"/>
        <v>0</v>
      </c>
      <c r="P16" s="29">
        <v>28.2</v>
      </c>
      <c r="Q16" s="3">
        <v>2.3</v>
      </c>
      <c r="R16" s="3">
        <f t="shared" si="6"/>
        <v>8.156028368794326</v>
      </c>
      <c r="S16" s="29">
        <v>97.1</v>
      </c>
      <c r="T16" s="3">
        <v>6</v>
      </c>
      <c r="U16" s="3">
        <f t="shared" si="7"/>
        <v>6.179196704428424</v>
      </c>
      <c r="V16" s="29">
        <v>26.8</v>
      </c>
      <c r="W16" s="14">
        <v>6.4</v>
      </c>
      <c r="X16" s="3">
        <f t="shared" si="8"/>
        <v>23.88059701492537</v>
      </c>
      <c r="Y16" s="29"/>
      <c r="Z16" s="14"/>
      <c r="AA16" s="3" t="e">
        <f t="shared" si="9"/>
        <v>#DIV/0!</v>
      </c>
      <c r="AB16" s="29">
        <v>13.9</v>
      </c>
      <c r="AC16" s="3">
        <v>1.9</v>
      </c>
      <c r="AD16" s="3">
        <f t="shared" si="10"/>
        <v>13.669064748201437</v>
      </c>
      <c r="AE16" s="29"/>
      <c r="AF16" s="3"/>
      <c r="AG16" s="3" t="e">
        <f t="shared" si="11"/>
        <v>#DIV/0!</v>
      </c>
      <c r="AH16" s="29">
        <v>1831.1</v>
      </c>
      <c r="AI16" s="3">
        <v>282.2</v>
      </c>
      <c r="AJ16" s="3">
        <f t="shared" si="24"/>
        <v>15.411501283381574</v>
      </c>
      <c r="AK16" s="29">
        <v>1267</v>
      </c>
      <c r="AL16" s="3">
        <v>211.2</v>
      </c>
      <c r="AM16" s="3">
        <f t="shared" si="12"/>
        <v>16.669297553275452</v>
      </c>
      <c r="AN16" s="29">
        <v>298.6</v>
      </c>
      <c r="AO16" s="3">
        <v>49.8</v>
      </c>
      <c r="AP16" s="3">
        <f t="shared" si="13"/>
        <v>16.67782987273945</v>
      </c>
      <c r="AQ16" s="31">
        <v>2269</v>
      </c>
      <c r="AR16" s="4">
        <v>304.7</v>
      </c>
      <c r="AS16" s="3">
        <f t="shared" si="14"/>
        <v>13.428823270163068</v>
      </c>
      <c r="AT16" s="51">
        <v>904.3</v>
      </c>
      <c r="AU16" s="3">
        <v>93.9</v>
      </c>
      <c r="AV16" s="3">
        <f t="shared" si="15"/>
        <v>10.383722216078736</v>
      </c>
      <c r="AW16" s="49">
        <v>901.3</v>
      </c>
      <c r="AX16" s="3">
        <v>93.9</v>
      </c>
      <c r="AY16" s="3">
        <f t="shared" si="16"/>
        <v>10.418284699877955</v>
      </c>
      <c r="AZ16" s="31">
        <v>382.1</v>
      </c>
      <c r="BA16" s="6"/>
      <c r="BB16" s="14">
        <f t="shared" si="17"/>
        <v>0</v>
      </c>
      <c r="BC16" s="49">
        <v>197.8</v>
      </c>
      <c r="BD16" s="6">
        <v>25</v>
      </c>
      <c r="BE16" s="3">
        <f t="shared" si="18"/>
        <v>12.639029322548028</v>
      </c>
      <c r="BF16" s="49">
        <v>712.7</v>
      </c>
      <c r="BG16" s="4">
        <v>177.9</v>
      </c>
      <c r="BH16" s="3">
        <f t="shared" si="19"/>
        <v>24.96141433983443</v>
      </c>
      <c r="BI16" s="47">
        <f t="shared" si="20"/>
        <v>0</v>
      </c>
      <c r="BJ16" s="50">
        <f t="shared" si="21"/>
        <v>26</v>
      </c>
      <c r="BK16" s="3" t="e">
        <f t="shared" si="22"/>
        <v>#DIV/0!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4712.2</v>
      </c>
      <c r="D17" s="46">
        <f t="shared" si="1"/>
        <v>664.8</v>
      </c>
      <c r="E17" s="3">
        <f t="shared" si="2"/>
        <v>14.108059929544586</v>
      </c>
      <c r="F17" s="29">
        <v>1782.3</v>
      </c>
      <c r="G17" s="3">
        <v>365.7</v>
      </c>
      <c r="H17" s="3">
        <f t="shared" si="3"/>
        <v>20.518431240531896</v>
      </c>
      <c r="I17" s="3">
        <f t="shared" si="4"/>
        <v>225.39999999999998</v>
      </c>
      <c r="J17" s="29">
        <v>593.3</v>
      </c>
      <c r="K17" s="3">
        <v>96.8</v>
      </c>
      <c r="L17" s="3">
        <f t="shared" si="23"/>
        <v>16.31552334400809</v>
      </c>
      <c r="M17" s="29">
        <v>0.7</v>
      </c>
      <c r="N17" s="3">
        <v>0</v>
      </c>
      <c r="O17" s="3">
        <f t="shared" si="5"/>
        <v>0</v>
      </c>
      <c r="P17" s="29">
        <v>83</v>
      </c>
      <c r="Q17" s="3">
        <v>2</v>
      </c>
      <c r="R17" s="3">
        <f t="shared" si="6"/>
        <v>2.4096385542168677</v>
      </c>
      <c r="S17" s="29">
        <v>432.6</v>
      </c>
      <c r="T17" s="3">
        <v>126.6</v>
      </c>
      <c r="U17" s="3">
        <f t="shared" si="7"/>
        <v>29.26490984743412</v>
      </c>
      <c r="V17" s="29">
        <v>14.1</v>
      </c>
      <c r="W17" s="14">
        <v>10.1</v>
      </c>
      <c r="X17" s="3">
        <f t="shared" si="8"/>
        <v>71.63120567375887</v>
      </c>
      <c r="Y17" s="29"/>
      <c r="Z17" s="14"/>
      <c r="AA17" s="3" t="e">
        <f t="shared" si="9"/>
        <v>#DIV/0!</v>
      </c>
      <c r="AB17" s="29">
        <v>0.5</v>
      </c>
      <c r="AC17" s="3"/>
      <c r="AD17" s="3">
        <f t="shared" si="10"/>
        <v>0</v>
      </c>
      <c r="AE17" s="29"/>
      <c r="AF17" s="3"/>
      <c r="AG17" s="3" t="e">
        <f t="shared" si="11"/>
        <v>#DIV/0!</v>
      </c>
      <c r="AH17" s="29">
        <v>2929.9</v>
      </c>
      <c r="AI17" s="3">
        <v>299.1</v>
      </c>
      <c r="AJ17" s="3">
        <f t="shared" si="24"/>
        <v>10.208539540598656</v>
      </c>
      <c r="AK17" s="29">
        <v>1614.4</v>
      </c>
      <c r="AL17" s="3">
        <v>269.1</v>
      </c>
      <c r="AM17" s="3">
        <f t="shared" si="12"/>
        <v>16.668731417244796</v>
      </c>
      <c r="AN17" s="29"/>
      <c r="AO17" s="3"/>
      <c r="AP17" s="3" t="e">
        <f t="shared" si="13"/>
        <v>#DIV/0!</v>
      </c>
      <c r="AQ17" s="31">
        <v>4712.2</v>
      </c>
      <c r="AR17" s="4">
        <v>324.3</v>
      </c>
      <c r="AS17" s="3">
        <f t="shared" si="14"/>
        <v>6.882135732778745</v>
      </c>
      <c r="AT17" s="51">
        <v>904.3</v>
      </c>
      <c r="AU17" s="3">
        <v>90.7</v>
      </c>
      <c r="AV17" s="3">
        <f t="shared" si="15"/>
        <v>10.029857348225148</v>
      </c>
      <c r="AW17" s="49">
        <v>901.3</v>
      </c>
      <c r="AX17" s="3">
        <v>90.7</v>
      </c>
      <c r="AY17" s="3">
        <f t="shared" si="16"/>
        <v>10.063241983801177</v>
      </c>
      <c r="AZ17" s="31">
        <v>903.9</v>
      </c>
      <c r="BA17" s="6">
        <v>31.3</v>
      </c>
      <c r="BB17" s="14">
        <f t="shared" si="17"/>
        <v>3.462772430578604</v>
      </c>
      <c r="BC17" s="49">
        <v>430.5</v>
      </c>
      <c r="BD17" s="6">
        <v>52.3</v>
      </c>
      <c r="BE17" s="3">
        <f t="shared" si="18"/>
        <v>12.148664343786294</v>
      </c>
      <c r="BF17" s="49">
        <v>1822</v>
      </c>
      <c r="BG17" s="4">
        <v>150</v>
      </c>
      <c r="BH17" s="3">
        <f t="shared" si="19"/>
        <v>8.232711306256862</v>
      </c>
      <c r="BI17" s="47">
        <f t="shared" si="20"/>
        <v>0</v>
      </c>
      <c r="BJ17" s="50">
        <f t="shared" si="21"/>
        <v>340.49999999999994</v>
      </c>
      <c r="BK17" s="3" t="e">
        <f t="shared" si="22"/>
        <v>#DIV/0!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7577.799999999999</v>
      </c>
      <c r="D18" s="46">
        <f t="shared" si="1"/>
        <v>1279.1999999999998</v>
      </c>
      <c r="E18" s="3">
        <f t="shared" si="2"/>
        <v>16.880888912349228</v>
      </c>
      <c r="F18" s="29">
        <v>2460.9</v>
      </c>
      <c r="G18" s="3">
        <v>566.9</v>
      </c>
      <c r="H18" s="3">
        <f t="shared" si="3"/>
        <v>23.03628753707993</v>
      </c>
      <c r="I18" s="3">
        <f t="shared" si="4"/>
        <v>458.4</v>
      </c>
      <c r="J18" s="29">
        <v>1304.3</v>
      </c>
      <c r="K18" s="3">
        <v>121</v>
      </c>
      <c r="L18" s="3">
        <f t="shared" si="23"/>
        <v>9.277006823583532</v>
      </c>
      <c r="M18" s="29">
        <v>35</v>
      </c>
      <c r="N18" s="3">
        <v>0</v>
      </c>
      <c r="O18" s="3">
        <f t="shared" si="5"/>
        <v>0</v>
      </c>
      <c r="P18" s="29">
        <v>73.3</v>
      </c>
      <c r="Q18" s="3">
        <v>3.6</v>
      </c>
      <c r="R18" s="3">
        <f t="shared" si="6"/>
        <v>4.911323328785812</v>
      </c>
      <c r="S18" s="29">
        <v>388.3</v>
      </c>
      <c r="T18" s="3">
        <v>333.8</v>
      </c>
      <c r="U18" s="3">
        <f t="shared" si="7"/>
        <v>85.96446046870976</v>
      </c>
      <c r="V18" s="29">
        <v>36.8</v>
      </c>
      <c r="W18" s="14"/>
      <c r="X18" s="3">
        <f t="shared" si="8"/>
        <v>0</v>
      </c>
      <c r="Y18" s="29"/>
      <c r="Z18" s="14">
        <v>23</v>
      </c>
      <c r="AA18" s="3" t="e">
        <f t="shared" si="9"/>
        <v>#DIV/0!</v>
      </c>
      <c r="AB18" s="29">
        <v>6.8</v>
      </c>
      <c r="AC18" s="3"/>
      <c r="AD18" s="3">
        <f t="shared" si="10"/>
        <v>0</v>
      </c>
      <c r="AE18" s="29"/>
      <c r="AF18" s="3"/>
      <c r="AG18" s="3" t="e">
        <f t="shared" si="11"/>
        <v>#DIV/0!</v>
      </c>
      <c r="AH18" s="29">
        <v>5116.9</v>
      </c>
      <c r="AI18" s="3">
        <v>712.3</v>
      </c>
      <c r="AJ18" s="3">
        <f t="shared" si="24"/>
        <v>13.920537825636616</v>
      </c>
      <c r="AK18" s="29">
        <v>3907.9</v>
      </c>
      <c r="AL18" s="3">
        <v>651.3</v>
      </c>
      <c r="AM18" s="3">
        <f t="shared" si="12"/>
        <v>16.666240180147902</v>
      </c>
      <c r="AN18" s="29"/>
      <c r="AO18" s="3"/>
      <c r="AP18" s="3" t="e">
        <f t="shared" si="13"/>
        <v>#DIV/0!</v>
      </c>
      <c r="AQ18" s="31">
        <v>8250</v>
      </c>
      <c r="AR18" s="4">
        <v>595.3</v>
      </c>
      <c r="AS18" s="3">
        <f t="shared" si="14"/>
        <v>7.215757575757575</v>
      </c>
      <c r="AT18" s="51">
        <v>2220.9</v>
      </c>
      <c r="AU18" s="3">
        <v>84.4</v>
      </c>
      <c r="AV18" s="3">
        <f t="shared" si="15"/>
        <v>3.8002611553874557</v>
      </c>
      <c r="AW18" s="49">
        <v>2210.9</v>
      </c>
      <c r="AX18" s="3">
        <v>84.4</v>
      </c>
      <c r="AY18" s="3">
        <f t="shared" si="16"/>
        <v>3.817449907277579</v>
      </c>
      <c r="AZ18" s="31">
        <v>1343</v>
      </c>
      <c r="BA18" s="6">
        <v>40</v>
      </c>
      <c r="BB18" s="14">
        <f t="shared" si="17"/>
        <v>2.9784065524944157</v>
      </c>
      <c r="BC18" s="49">
        <v>862</v>
      </c>
      <c r="BD18" s="6">
        <v>139.5</v>
      </c>
      <c r="BE18" s="3">
        <f t="shared" si="18"/>
        <v>16.183294663573086</v>
      </c>
      <c r="BF18" s="49">
        <v>2597.9</v>
      </c>
      <c r="BG18" s="4">
        <v>319.6</v>
      </c>
      <c r="BH18" s="3">
        <f t="shared" si="19"/>
        <v>12.302244120250974</v>
      </c>
      <c r="BI18" s="47">
        <f t="shared" si="20"/>
        <v>-672.2000000000007</v>
      </c>
      <c r="BJ18" s="50">
        <f t="shared" si="21"/>
        <v>683.8999999999999</v>
      </c>
      <c r="BK18" s="3">
        <f t="shared" si="22"/>
        <v>-101.74055340672406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7849.8</v>
      </c>
      <c r="D19" s="46">
        <f t="shared" si="1"/>
        <v>411.3</v>
      </c>
      <c r="E19" s="3">
        <f t="shared" si="2"/>
        <v>5.239623939463426</v>
      </c>
      <c r="F19" s="29">
        <v>647.2</v>
      </c>
      <c r="G19" s="3">
        <v>73.3</v>
      </c>
      <c r="H19" s="3">
        <f t="shared" si="3"/>
        <v>11.325710754017305</v>
      </c>
      <c r="I19" s="3">
        <f t="shared" si="4"/>
        <v>20.6</v>
      </c>
      <c r="J19" s="29">
        <v>92.5</v>
      </c>
      <c r="K19" s="3">
        <v>8.4</v>
      </c>
      <c r="L19" s="3">
        <f t="shared" si="23"/>
        <v>9.08108108108108</v>
      </c>
      <c r="M19" s="29">
        <v>0.1</v>
      </c>
      <c r="N19" s="3">
        <v>0</v>
      </c>
      <c r="O19" s="3">
        <f t="shared" si="5"/>
        <v>0</v>
      </c>
      <c r="P19" s="29">
        <v>34.2</v>
      </c>
      <c r="Q19" s="3">
        <v>3.9</v>
      </c>
      <c r="R19" s="3">
        <f t="shared" si="6"/>
        <v>11.403508771929824</v>
      </c>
      <c r="S19" s="29">
        <v>121.7</v>
      </c>
      <c r="T19" s="3">
        <v>8.3</v>
      </c>
      <c r="U19" s="3">
        <f t="shared" si="7"/>
        <v>6.820049301561217</v>
      </c>
      <c r="V19" s="29">
        <v>6.2</v>
      </c>
      <c r="W19" s="14"/>
      <c r="X19" s="3">
        <f t="shared" si="8"/>
        <v>0</v>
      </c>
      <c r="Y19" s="29"/>
      <c r="Z19" s="14"/>
      <c r="AA19" s="3" t="e">
        <f t="shared" si="9"/>
        <v>#DIV/0!</v>
      </c>
      <c r="AB19" s="29">
        <v>6</v>
      </c>
      <c r="AC19" s="3"/>
      <c r="AD19" s="3">
        <f t="shared" si="10"/>
        <v>0</v>
      </c>
      <c r="AE19" s="29"/>
      <c r="AF19" s="3"/>
      <c r="AG19" s="3" t="e">
        <f t="shared" si="11"/>
        <v>#DIV/0!</v>
      </c>
      <c r="AH19" s="29">
        <v>7202.6</v>
      </c>
      <c r="AI19" s="3">
        <v>338</v>
      </c>
      <c r="AJ19" s="3">
        <f t="shared" si="24"/>
        <v>4.692749840335434</v>
      </c>
      <c r="AK19" s="29">
        <v>1820.4</v>
      </c>
      <c r="AL19" s="3">
        <v>303.4</v>
      </c>
      <c r="AM19" s="3">
        <f t="shared" si="12"/>
        <v>16.666666666666664</v>
      </c>
      <c r="AN19" s="29">
        <v>53.3</v>
      </c>
      <c r="AO19" s="3">
        <v>8.9</v>
      </c>
      <c r="AP19" s="3">
        <f t="shared" si="13"/>
        <v>16.697936210131335</v>
      </c>
      <c r="AQ19" s="31">
        <v>7849.8</v>
      </c>
      <c r="AR19" s="4">
        <v>367.3</v>
      </c>
      <c r="AS19" s="3">
        <f t="shared" si="14"/>
        <v>4.67910010446126</v>
      </c>
      <c r="AT19" s="51">
        <v>904.3</v>
      </c>
      <c r="AU19" s="3">
        <v>95.1</v>
      </c>
      <c r="AV19" s="3">
        <f t="shared" si="15"/>
        <v>10.516421541523831</v>
      </c>
      <c r="AW19" s="49">
        <v>901.3</v>
      </c>
      <c r="AX19" s="3">
        <v>95.1</v>
      </c>
      <c r="AY19" s="3">
        <f t="shared" si="16"/>
        <v>10.551425718406746</v>
      </c>
      <c r="AZ19" s="31">
        <v>553.2</v>
      </c>
      <c r="BA19" s="6">
        <v>35.4</v>
      </c>
      <c r="BB19" s="14">
        <f t="shared" si="17"/>
        <v>6.399132321041214</v>
      </c>
      <c r="BC19" s="49">
        <v>312</v>
      </c>
      <c r="BD19" s="6">
        <v>63.9</v>
      </c>
      <c r="BE19" s="3">
        <f t="shared" si="18"/>
        <v>20.48076923076923</v>
      </c>
      <c r="BF19" s="49">
        <v>6003.3</v>
      </c>
      <c r="BG19" s="4">
        <v>167</v>
      </c>
      <c r="BH19" s="3">
        <f t="shared" si="19"/>
        <v>2.7818033414955106</v>
      </c>
      <c r="BI19" s="47">
        <f t="shared" si="20"/>
        <v>0</v>
      </c>
      <c r="BJ19" s="50">
        <f t="shared" si="21"/>
        <v>44</v>
      </c>
      <c r="BK19" s="3" t="e">
        <f t="shared" si="22"/>
        <v>#DIV/0!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5877.700000000001</v>
      </c>
      <c r="D20" s="46">
        <f t="shared" si="1"/>
        <v>450</v>
      </c>
      <c r="E20" s="3">
        <f t="shared" si="2"/>
        <v>7.656055940248736</v>
      </c>
      <c r="F20" s="29">
        <v>758.6</v>
      </c>
      <c r="G20" s="3">
        <v>76.5</v>
      </c>
      <c r="H20" s="3">
        <f>G20/F20*100</f>
        <v>10.084365937252834</v>
      </c>
      <c r="I20" s="3">
        <f t="shared" si="4"/>
        <v>15.3</v>
      </c>
      <c r="J20" s="29">
        <v>75.6</v>
      </c>
      <c r="K20" s="3">
        <v>4.3</v>
      </c>
      <c r="L20" s="3">
        <f t="shared" si="23"/>
        <v>5.687830687830688</v>
      </c>
      <c r="M20" s="29">
        <v>5.7</v>
      </c>
      <c r="N20" s="3">
        <v>1.3</v>
      </c>
      <c r="O20" s="3">
        <f t="shared" si="5"/>
        <v>22.807017543859647</v>
      </c>
      <c r="P20" s="29">
        <v>49.5</v>
      </c>
      <c r="Q20" s="3">
        <v>2.3</v>
      </c>
      <c r="R20" s="3">
        <f t="shared" si="6"/>
        <v>4.646464646464646</v>
      </c>
      <c r="S20" s="29">
        <v>64.4</v>
      </c>
      <c r="T20" s="3">
        <v>7.4</v>
      </c>
      <c r="U20" s="3">
        <f t="shared" si="7"/>
        <v>11.490683229813664</v>
      </c>
      <c r="V20" s="29">
        <v>15.2</v>
      </c>
      <c r="W20" s="14">
        <v>2.1</v>
      </c>
      <c r="X20" s="3">
        <f t="shared" si="8"/>
        <v>13.815789473684212</v>
      </c>
      <c r="Y20" s="29"/>
      <c r="Z20" s="14"/>
      <c r="AA20" s="3" t="e">
        <f t="shared" si="9"/>
        <v>#DIV/0!</v>
      </c>
      <c r="AB20" s="29">
        <v>0</v>
      </c>
      <c r="AC20" s="3"/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5119.1</v>
      </c>
      <c r="AI20" s="3">
        <v>373.5</v>
      </c>
      <c r="AJ20" s="3">
        <f t="shared" si="24"/>
        <v>7.296204410931609</v>
      </c>
      <c r="AK20" s="29">
        <v>1890.3</v>
      </c>
      <c r="AL20" s="3">
        <v>315</v>
      </c>
      <c r="AM20" s="3">
        <f t="shared" si="12"/>
        <v>16.664021583875577</v>
      </c>
      <c r="AN20" s="29">
        <v>199.3</v>
      </c>
      <c r="AO20" s="3">
        <v>33.2</v>
      </c>
      <c r="AP20" s="3">
        <f t="shared" si="13"/>
        <v>16.658304064224787</v>
      </c>
      <c r="AQ20" s="31">
        <v>5877.7</v>
      </c>
      <c r="AR20" s="4">
        <v>258.2</v>
      </c>
      <c r="AS20" s="3">
        <f t="shared" si="14"/>
        <v>4.392874763938275</v>
      </c>
      <c r="AT20" s="51">
        <v>904.3</v>
      </c>
      <c r="AU20" s="3">
        <v>94.7</v>
      </c>
      <c r="AV20" s="3">
        <f t="shared" si="15"/>
        <v>10.472188433042133</v>
      </c>
      <c r="AW20" s="49">
        <v>901.3</v>
      </c>
      <c r="AX20" s="3">
        <v>94.7</v>
      </c>
      <c r="AY20" s="3">
        <f t="shared" si="16"/>
        <v>10.50704537889715</v>
      </c>
      <c r="AZ20" s="32">
        <v>506.6</v>
      </c>
      <c r="BA20" s="6"/>
      <c r="BB20" s="14">
        <f t="shared" si="17"/>
        <v>0</v>
      </c>
      <c r="BC20" s="49">
        <v>2771.8</v>
      </c>
      <c r="BD20" s="6">
        <v>15.4</v>
      </c>
      <c r="BE20" s="3">
        <f t="shared" si="18"/>
        <v>0.5555956418211991</v>
      </c>
      <c r="BF20" s="49">
        <v>1016.8</v>
      </c>
      <c r="BG20" s="4">
        <v>140</v>
      </c>
      <c r="BH20" s="3">
        <f t="shared" si="19"/>
        <v>13.768686073957515</v>
      </c>
      <c r="BI20" s="47">
        <f t="shared" si="20"/>
        <v>0</v>
      </c>
      <c r="BJ20" s="50">
        <f t="shared" si="21"/>
        <v>191.8</v>
      </c>
      <c r="BK20" s="3" t="e">
        <f t="shared" si="22"/>
        <v>#DIV/0!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4601.9</v>
      </c>
      <c r="D21" s="46">
        <f t="shared" si="1"/>
        <v>726.9000000000001</v>
      </c>
      <c r="E21" s="3">
        <f t="shared" si="2"/>
        <v>15.795649622981815</v>
      </c>
      <c r="F21" s="29">
        <v>1605.4</v>
      </c>
      <c r="G21" s="3">
        <v>321.1</v>
      </c>
      <c r="H21" s="3">
        <f t="shared" si="3"/>
        <v>20.00124579544039</v>
      </c>
      <c r="I21" s="3">
        <f t="shared" si="4"/>
        <v>120.2</v>
      </c>
      <c r="J21" s="29">
        <v>148.1</v>
      </c>
      <c r="K21" s="3">
        <v>109.1</v>
      </c>
      <c r="L21" s="3">
        <f t="shared" si="23"/>
        <v>73.6664415935179</v>
      </c>
      <c r="M21" s="29">
        <v>2.6</v>
      </c>
      <c r="N21" s="3">
        <v>3.2</v>
      </c>
      <c r="O21" s="3">
        <f t="shared" si="5"/>
        <v>123.07692307692308</v>
      </c>
      <c r="P21" s="29">
        <v>94.6</v>
      </c>
      <c r="Q21" s="3">
        <v>0.5</v>
      </c>
      <c r="R21" s="3">
        <f t="shared" si="6"/>
        <v>0.5285412262156448</v>
      </c>
      <c r="S21" s="29">
        <v>238.9</v>
      </c>
      <c r="T21" s="3">
        <v>7.4</v>
      </c>
      <c r="U21" s="3">
        <f t="shared" si="7"/>
        <v>3.097530347425701</v>
      </c>
      <c r="V21" s="29">
        <v>716.3</v>
      </c>
      <c r="W21" s="14">
        <v>139.5</v>
      </c>
      <c r="X21" s="3">
        <f t="shared" si="8"/>
        <v>19.47508027362837</v>
      </c>
      <c r="Y21" s="29"/>
      <c r="Z21" s="14"/>
      <c r="AA21" s="3" t="e">
        <f t="shared" si="9"/>
        <v>#DIV/0!</v>
      </c>
      <c r="AB21" s="29">
        <v>2.6</v>
      </c>
      <c r="AC21" s="3"/>
      <c r="AD21" s="3">
        <f t="shared" si="10"/>
        <v>0</v>
      </c>
      <c r="AE21" s="29"/>
      <c r="AF21" s="3"/>
      <c r="AG21" s="3" t="e">
        <f t="shared" si="11"/>
        <v>#DIV/0!</v>
      </c>
      <c r="AH21" s="29">
        <v>2996.5</v>
      </c>
      <c r="AI21" s="3">
        <v>405.8</v>
      </c>
      <c r="AJ21" s="3">
        <f t="shared" si="24"/>
        <v>13.54246621057901</v>
      </c>
      <c r="AK21" s="29">
        <v>2227</v>
      </c>
      <c r="AL21" s="3">
        <v>371.2</v>
      </c>
      <c r="AM21" s="3">
        <f t="shared" si="12"/>
        <v>16.668163448585542</v>
      </c>
      <c r="AN21" s="29"/>
      <c r="AO21" s="3"/>
      <c r="AP21" s="3" t="e">
        <f t="shared" si="13"/>
        <v>#DIV/0!</v>
      </c>
      <c r="AQ21" s="31">
        <v>4800.2</v>
      </c>
      <c r="AR21" s="4">
        <v>374.5</v>
      </c>
      <c r="AS21" s="3">
        <f t="shared" si="14"/>
        <v>7.801758260072497</v>
      </c>
      <c r="AT21" s="51">
        <v>1105.6</v>
      </c>
      <c r="AU21" s="3">
        <v>212.7</v>
      </c>
      <c r="AV21" s="3">
        <f t="shared" si="15"/>
        <v>19.238422575976845</v>
      </c>
      <c r="AW21" s="49">
        <v>1099.6</v>
      </c>
      <c r="AX21" s="3">
        <v>212.7</v>
      </c>
      <c r="AY21" s="3">
        <f t="shared" si="16"/>
        <v>19.343397599126956</v>
      </c>
      <c r="AZ21" s="31">
        <v>858.7</v>
      </c>
      <c r="BA21" s="6">
        <v>24.1</v>
      </c>
      <c r="BB21" s="14">
        <f t="shared" si="17"/>
        <v>2.806568068009782</v>
      </c>
      <c r="BC21" s="49">
        <v>514.5</v>
      </c>
      <c r="BD21" s="6"/>
      <c r="BE21" s="3">
        <f t="shared" si="18"/>
        <v>0</v>
      </c>
      <c r="BF21" s="49">
        <v>1653.1</v>
      </c>
      <c r="BG21" s="4">
        <v>137.8</v>
      </c>
      <c r="BH21" s="3">
        <f t="shared" si="19"/>
        <v>8.335853850341783</v>
      </c>
      <c r="BI21" s="47">
        <f t="shared" si="20"/>
        <v>-198.30000000000018</v>
      </c>
      <c r="BJ21" s="50">
        <f t="shared" si="21"/>
        <v>352.4000000000001</v>
      </c>
      <c r="BK21" s="3">
        <f t="shared" si="22"/>
        <v>-177.71053958648503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4488.9</v>
      </c>
      <c r="D22" s="46">
        <f t="shared" si="1"/>
        <v>696</v>
      </c>
      <c r="E22" s="3">
        <f t="shared" si="2"/>
        <v>15.504912116554168</v>
      </c>
      <c r="F22" s="29">
        <v>1377.7</v>
      </c>
      <c r="G22" s="3">
        <v>219.2</v>
      </c>
      <c r="H22" s="3">
        <f t="shared" si="3"/>
        <v>15.910575597009508</v>
      </c>
      <c r="I22" s="3">
        <f t="shared" si="4"/>
        <v>114.79999999999998</v>
      </c>
      <c r="J22" s="29">
        <v>412.2</v>
      </c>
      <c r="K22" s="3">
        <v>70.6</v>
      </c>
      <c r="L22" s="3">
        <f t="shared" si="23"/>
        <v>17.127607957302278</v>
      </c>
      <c r="M22" s="29">
        <v>2.3</v>
      </c>
      <c r="N22" s="3">
        <v>0</v>
      </c>
      <c r="O22" s="3">
        <f t="shared" si="5"/>
        <v>0</v>
      </c>
      <c r="P22" s="29">
        <v>62.6</v>
      </c>
      <c r="Q22" s="3">
        <v>6.8</v>
      </c>
      <c r="R22" s="3">
        <f t="shared" si="6"/>
        <v>10.86261980830671</v>
      </c>
      <c r="S22" s="29">
        <v>282.5</v>
      </c>
      <c r="T22" s="3">
        <v>37.4</v>
      </c>
      <c r="U22" s="3">
        <f t="shared" si="7"/>
        <v>13.238938053097343</v>
      </c>
      <c r="V22" s="29">
        <v>45.9</v>
      </c>
      <c r="W22" s="14">
        <v>9.1</v>
      </c>
      <c r="X22" s="3">
        <f t="shared" si="8"/>
        <v>19.825708061002178</v>
      </c>
      <c r="Y22" s="29"/>
      <c r="Z22" s="14"/>
      <c r="AA22" s="3" t="e">
        <f t="shared" si="9"/>
        <v>#DIV/0!</v>
      </c>
      <c r="AB22" s="29">
        <v>32.7</v>
      </c>
      <c r="AC22" s="3"/>
      <c r="AD22" s="3">
        <f t="shared" si="10"/>
        <v>0</v>
      </c>
      <c r="AE22" s="29"/>
      <c r="AF22" s="3"/>
      <c r="AG22" s="3" t="e">
        <f t="shared" si="11"/>
        <v>#DIV/0!</v>
      </c>
      <c r="AH22" s="29">
        <v>3111.2</v>
      </c>
      <c r="AI22" s="3">
        <v>476.8</v>
      </c>
      <c r="AJ22" s="3">
        <f t="shared" si="24"/>
        <v>15.325276420673697</v>
      </c>
      <c r="AK22" s="29">
        <v>2587.5</v>
      </c>
      <c r="AL22" s="3">
        <v>431.3</v>
      </c>
      <c r="AM22" s="3">
        <f t="shared" si="12"/>
        <v>16.668599033816424</v>
      </c>
      <c r="AN22" s="29"/>
      <c r="AO22" s="3"/>
      <c r="AP22" s="3" t="e">
        <f t="shared" si="13"/>
        <v>#DIV/0!</v>
      </c>
      <c r="AQ22" s="31">
        <v>4488.9</v>
      </c>
      <c r="AR22" s="4">
        <v>538.8</v>
      </c>
      <c r="AS22" s="3">
        <f t="shared" si="14"/>
        <v>12.002940586780726</v>
      </c>
      <c r="AT22" s="51">
        <v>1049.1</v>
      </c>
      <c r="AU22" s="3">
        <v>96.7</v>
      </c>
      <c r="AV22" s="3">
        <f t="shared" si="15"/>
        <v>9.217424459060148</v>
      </c>
      <c r="AW22" s="49">
        <v>1043.1</v>
      </c>
      <c r="AX22" s="3">
        <v>96.7</v>
      </c>
      <c r="AY22" s="3">
        <f t="shared" si="16"/>
        <v>9.270443869235931</v>
      </c>
      <c r="AZ22" s="31">
        <v>837.6</v>
      </c>
      <c r="BA22" s="6">
        <v>81.5</v>
      </c>
      <c r="BB22" s="14">
        <f t="shared" si="17"/>
        <v>9.73018147086915</v>
      </c>
      <c r="BC22" s="49">
        <v>790.2</v>
      </c>
      <c r="BD22" s="6">
        <v>50</v>
      </c>
      <c r="BE22" s="3">
        <f t="shared" si="18"/>
        <v>6.327512022272843</v>
      </c>
      <c r="BF22" s="49">
        <v>1658.1</v>
      </c>
      <c r="BG22" s="4">
        <v>300</v>
      </c>
      <c r="BH22" s="3">
        <f t="shared" si="19"/>
        <v>18.09299800977022</v>
      </c>
      <c r="BI22" s="47">
        <f t="shared" si="20"/>
        <v>0</v>
      </c>
      <c r="BJ22" s="50">
        <f t="shared" si="21"/>
        <v>157.20000000000005</v>
      </c>
      <c r="BK22" s="3" t="e">
        <f t="shared" si="22"/>
        <v>#DIV/0!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2991.7</v>
      </c>
      <c r="D23" s="46">
        <f t="shared" si="1"/>
        <v>471.79999999999995</v>
      </c>
      <c r="E23" s="3">
        <f t="shared" si="2"/>
        <v>15.770297823979677</v>
      </c>
      <c r="F23" s="29">
        <v>1052.9</v>
      </c>
      <c r="G23" s="3">
        <v>175.6</v>
      </c>
      <c r="H23" s="3">
        <f t="shared" si="3"/>
        <v>16.677747174470507</v>
      </c>
      <c r="I23" s="3">
        <f t="shared" si="4"/>
        <v>97.9</v>
      </c>
      <c r="J23" s="29">
        <v>212.8</v>
      </c>
      <c r="K23" s="3">
        <v>17.9</v>
      </c>
      <c r="L23" s="3">
        <f t="shared" si="23"/>
        <v>8.411654135338345</v>
      </c>
      <c r="M23" s="29">
        <v>15.1</v>
      </c>
      <c r="N23" s="3">
        <v>0</v>
      </c>
      <c r="O23" s="3">
        <f t="shared" si="5"/>
        <v>0</v>
      </c>
      <c r="P23" s="29">
        <v>42.1</v>
      </c>
      <c r="Q23" s="3">
        <v>1.1</v>
      </c>
      <c r="R23" s="3">
        <f t="shared" si="6"/>
        <v>2.6128266033254155</v>
      </c>
      <c r="S23" s="29">
        <v>265.1</v>
      </c>
      <c r="T23" s="3">
        <v>78.9</v>
      </c>
      <c r="U23" s="3">
        <f t="shared" si="7"/>
        <v>29.76235382874387</v>
      </c>
      <c r="V23" s="29">
        <v>20.7</v>
      </c>
      <c r="W23" s="14">
        <v>13.7</v>
      </c>
      <c r="X23" s="3">
        <f t="shared" si="8"/>
        <v>66.18357487922705</v>
      </c>
      <c r="Y23" s="29"/>
      <c r="Z23" s="14"/>
      <c r="AA23" s="3" t="e">
        <f t="shared" si="9"/>
        <v>#DIV/0!</v>
      </c>
      <c r="AB23" s="29">
        <v>2.3</v>
      </c>
      <c r="AC23" s="3"/>
      <c r="AD23" s="3">
        <f t="shared" si="10"/>
        <v>0</v>
      </c>
      <c r="AE23" s="29"/>
      <c r="AF23" s="3"/>
      <c r="AG23" s="3" t="e">
        <f t="shared" si="11"/>
        <v>#DIV/0!</v>
      </c>
      <c r="AH23" s="29">
        <v>1938.8</v>
      </c>
      <c r="AI23" s="3">
        <v>296.2</v>
      </c>
      <c r="AJ23" s="3">
        <f t="shared" si="24"/>
        <v>15.277491231689705</v>
      </c>
      <c r="AK23" s="29">
        <v>1606</v>
      </c>
      <c r="AL23" s="3">
        <v>267.7</v>
      </c>
      <c r="AM23" s="3">
        <f t="shared" si="12"/>
        <v>16.66874221668742</v>
      </c>
      <c r="AN23" s="29">
        <v>15.6</v>
      </c>
      <c r="AO23" s="3">
        <v>2.6</v>
      </c>
      <c r="AP23" s="3">
        <f t="shared" si="13"/>
        <v>16.666666666666668</v>
      </c>
      <c r="AQ23" s="31">
        <v>2991.7</v>
      </c>
      <c r="AR23" s="4">
        <v>416.2</v>
      </c>
      <c r="AS23" s="3">
        <f t="shared" si="14"/>
        <v>13.911822709496274</v>
      </c>
      <c r="AT23" s="51">
        <v>904.3</v>
      </c>
      <c r="AU23" s="3">
        <v>118.5</v>
      </c>
      <c r="AV23" s="3">
        <f t="shared" si="15"/>
        <v>13.104058387703196</v>
      </c>
      <c r="AW23" s="49">
        <v>901.3</v>
      </c>
      <c r="AX23" s="3">
        <v>118.5</v>
      </c>
      <c r="AY23" s="3">
        <f t="shared" si="16"/>
        <v>13.147675579718184</v>
      </c>
      <c r="AZ23" s="31">
        <v>522.8</v>
      </c>
      <c r="BA23" s="6"/>
      <c r="BB23" s="14">
        <f t="shared" si="17"/>
        <v>0</v>
      </c>
      <c r="BC23" s="49">
        <v>440.9</v>
      </c>
      <c r="BD23" s="6">
        <v>29.1</v>
      </c>
      <c r="BE23" s="3">
        <f t="shared" si="18"/>
        <v>6.600136085280109</v>
      </c>
      <c r="BF23" s="49">
        <v>1045.8</v>
      </c>
      <c r="BG23" s="4">
        <v>261.5</v>
      </c>
      <c r="BH23" s="3">
        <f t="shared" si="19"/>
        <v>25.004781028877414</v>
      </c>
      <c r="BI23" s="47">
        <f t="shared" si="20"/>
        <v>0</v>
      </c>
      <c r="BJ23" s="50">
        <f t="shared" si="21"/>
        <v>55.599999999999966</v>
      </c>
      <c r="BK23" s="3" t="e">
        <f t="shared" si="22"/>
        <v>#DIV/0!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43887.6</v>
      </c>
      <c r="D24" s="46">
        <f t="shared" si="1"/>
        <v>7564.1</v>
      </c>
      <c r="E24" s="3">
        <f t="shared" si="2"/>
        <v>17.235164374447454</v>
      </c>
      <c r="F24" s="29">
        <v>23244</v>
      </c>
      <c r="G24" s="3">
        <v>6255.6</v>
      </c>
      <c r="H24" s="3">
        <f t="shared" si="3"/>
        <v>26.91275167785235</v>
      </c>
      <c r="I24" s="3">
        <f t="shared" si="4"/>
        <v>3049.8999999999996</v>
      </c>
      <c r="J24" s="29">
        <v>17048.1</v>
      </c>
      <c r="K24" s="3">
        <v>2266.9</v>
      </c>
      <c r="L24" s="3">
        <f t="shared" si="23"/>
        <v>13.297082959391371</v>
      </c>
      <c r="M24" s="29">
        <v>17.4</v>
      </c>
      <c r="N24" s="3">
        <v>0</v>
      </c>
      <c r="O24" s="3">
        <f t="shared" si="5"/>
        <v>0</v>
      </c>
      <c r="P24" s="29">
        <v>632.2</v>
      </c>
      <c r="Q24" s="3">
        <v>29.2</v>
      </c>
      <c r="R24" s="3">
        <f t="shared" si="6"/>
        <v>4.618791521670357</v>
      </c>
      <c r="S24" s="29">
        <v>3517.9</v>
      </c>
      <c r="T24" s="3">
        <v>753.8</v>
      </c>
      <c r="U24" s="3">
        <f t="shared" si="7"/>
        <v>21.427556212513146</v>
      </c>
      <c r="V24" s="29">
        <v>1283.7</v>
      </c>
      <c r="W24" s="14">
        <v>405.7</v>
      </c>
      <c r="X24" s="3">
        <f t="shared" si="8"/>
        <v>31.603957310898185</v>
      </c>
      <c r="Y24" s="29"/>
      <c r="Z24" s="14">
        <v>0.7</v>
      </c>
      <c r="AA24" s="3" t="e">
        <f t="shared" si="9"/>
        <v>#DIV/0!</v>
      </c>
      <c r="AB24" s="29">
        <v>54.4</v>
      </c>
      <c r="AC24" s="3">
        <v>12.5</v>
      </c>
      <c r="AD24" s="3">
        <f t="shared" si="10"/>
        <v>22.97794117647059</v>
      </c>
      <c r="AE24" s="29"/>
      <c r="AF24" s="3"/>
      <c r="AG24" s="3" t="e">
        <f t="shared" si="11"/>
        <v>#DIV/0!</v>
      </c>
      <c r="AH24" s="29">
        <v>20643.6</v>
      </c>
      <c r="AI24" s="3">
        <v>1308.5</v>
      </c>
      <c r="AJ24" s="3">
        <f t="shared" si="24"/>
        <v>6.338526226045846</v>
      </c>
      <c r="AK24" s="29">
        <v>6639.9</v>
      </c>
      <c r="AL24" s="3">
        <v>1106.6</v>
      </c>
      <c r="AM24" s="3">
        <f t="shared" si="12"/>
        <v>16.66591364327776</v>
      </c>
      <c r="AN24" s="29"/>
      <c r="AO24" s="3"/>
      <c r="AP24" s="3" t="e">
        <f t="shared" si="13"/>
        <v>#DIV/0!</v>
      </c>
      <c r="AQ24" s="31">
        <v>43887.6</v>
      </c>
      <c r="AR24" s="4">
        <v>5669.4</v>
      </c>
      <c r="AS24" s="3">
        <f t="shared" si="14"/>
        <v>12.917999617203948</v>
      </c>
      <c r="AT24" s="51">
        <v>4460.3</v>
      </c>
      <c r="AU24" s="3">
        <v>1783.7</v>
      </c>
      <c r="AV24" s="3">
        <f t="shared" si="15"/>
        <v>39.99058359303186</v>
      </c>
      <c r="AW24" s="49">
        <v>2233.4</v>
      </c>
      <c r="AX24" s="3">
        <v>305.1</v>
      </c>
      <c r="AY24" s="3">
        <f t="shared" si="16"/>
        <v>13.660786245186712</v>
      </c>
      <c r="AZ24" s="31">
        <v>4859.7</v>
      </c>
      <c r="BA24" s="6">
        <v>239.3</v>
      </c>
      <c r="BB24" s="14">
        <f t="shared" si="17"/>
        <v>4.924172274008684</v>
      </c>
      <c r="BC24" s="49">
        <v>22291</v>
      </c>
      <c r="BD24" s="6">
        <v>1528.7</v>
      </c>
      <c r="BE24" s="3">
        <f t="shared" si="18"/>
        <v>6.85792472298237</v>
      </c>
      <c r="BF24" s="49">
        <v>7779.2</v>
      </c>
      <c r="BG24" s="4">
        <v>2008.7</v>
      </c>
      <c r="BH24" s="3">
        <f t="shared" si="19"/>
        <v>25.821421225832992</v>
      </c>
      <c r="BI24" s="47">
        <f t="shared" si="20"/>
        <v>0</v>
      </c>
      <c r="BJ24" s="50">
        <f t="shared" si="21"/>
        <v>1894.7000000000007</v>
      </c>
      <c r="BK24" s="3" t="e">
        <f t="shared" si="22"/>
        <v>#DIV/0!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4004.9</v>
      </c>
      <c r="D25" s="46">
        <f t="shared" si="1"/>
        <v>578.8</v>
      </c>
      <c r="E25" s="3">
        <f t="shared" si="2"/>
        <v>14.452295937476588</v>
      </c>
      <c r="F25" s="29">
        <v>1178.1</v>
      </c>
      <c r="G25" s="3">
        <v>140.4</v>
      </c>
      <c r="H25" s="3">
        <f t="shared" si="3"/>
        <v>11.917494270435448</v>
      </c>
      <c r="I25" s="3">
        <f t="shared" si="4"/>
        <v>32.2</v>
      </c>
      <c r="J25" s="29">
        <v>169.4</v>
      </c>
      <c r="K25" s="3">
        <v>15.6</v>
      </c>
      <c r="L25" s="3">
        <f t="shared" si="23"/>
        <v>9.208972845336481</v>
      </c>
      <c r="M25" s="29">
        <v>18.8</v>
      </c>
      <c r="N25" s="3">
        <v>0</v>
      </c>
      <c r="O25" s="3">
        <f t="shared" si="5"/>
        <v>0</v>
      </c>
      <c r="P25" s="29">
        <v>42</v>
      </c>
      <c r="Q25" s="3">
        <v>2.5</v>
      </c>
      <c r="R25" s="3">
        <f t="shared" si="6"/>
        <v>5.952380952380952</v>
      </c>
      <c r="S25" s="29">
        <v>319.2</v>
      </c>
      <c r="T25" s="3">
        <v>14.1</v>
      </c>
      <c r="U25" s="3">
        <f t="shared" si="7"/>
        <v>4.417293233082707</v>
      </c>
      <c r="V25" s="29">
        <v>103.9</v>
      </c>
      <c r="W25" s="14">
        <v>27.4</v>
      </c>
      <c r="X25" s="3">
        <f t="shared" si="8"/>
        <v>26.371511068334936</v>
      </c>
      <c r="Y25" s="29"/>
      <c r="Z25" s="14"/>
      <c r="AA25" s="3" t="e">
        <f t="shared" si="9"/>
        <v>#DIV/0!</v>
      </c>
      <c r="AB25" s="29">
        <v>0.5</v>
      </c>
      <c r="AC25" s="3"/>
      <c r="AD25" s="3">
        <f t="shared" si="10"/>
        <v>0</v>
      </c>
      <c r="AE25" s="29"/>
      <c r="AF25" s="3"/>
      <c r="AG25" s="3" t="e">
        <f t="shared" si="11"/>
        <v>#DIV/0!</v>
      </c>
      <c r="AH25" s="29">
        <v>2826.8</v>
      </c>
      <c r="AI25" s="3">
        <v>438.4</v>
      </c>
      <c r="AJ25" s="3">
        <f t="shared" si="24"/>
        <v>15.508702419697181</v>
      </c>
      <c r="AK25" s="29">
        <v>1884.9</v>
      </c>
      <c r="AL25" s="3">
        <v>314.1</v>
      </c>
      <c r="AM25" s="3">
        <f t="shared" si="12"/>
        <v>16.664014006048067</v>
      </c>
      <c r="AN25" s="29">
        <v>575.6</v>
      </c>
      <c r="AO25" s="3">
        <v>95.9</v>
      </c>
      <c r="AP25" s="3">
        <f t="shared" si="13"/>
        <v>16.660875608061154</v>
      </c>
      <c r="AQ25" s="31">
        <v>4032.7</v>
      </c>
      <c r="AR25" s="4">
        <v>493.9</v>
      </c>
      <c r="AS25" s="3">
        <f t="shared" si="14"/>
        <v>12.24737768740546</v>
      </c>
      <c r="AT25" s="51">
        <v>911</v>
      </c>
      <c r="AU25" s="3">
        <v>98.9</v>
      </c>
      <c r="AV25" s="3">
        <f t="shared" si="15"/>
        <v>10.856201975850714</v>
      </c>
      <c r="AW25" s="49">
        <v>906</v>
      </c>
      <c r="AX25" s="3">
        <v>98.9</v>
      </c>
      <c r="AY25" s="3">
        <f t="shared" si="16"/>
        <v>10.916114790286976</v>
      </c>
      <c r="AZ25" s="31">
        <v>635.4</v>
      </c>
      <c r="BA25" s="6">
        <v>33.5</v>
      </c>
      <c r="BB25" s="14">
        <f t="shared" si="17"/>
        <v>5.272269436575386</v>
      </c>
      <c r="BC25" s="49">
        <v>470.4</v>
      </c>
      <c r="BD25" s="6">
        <v>52.2</v>
      </c>
      <c r="BE25" s="3">
        <f t="shared" si="18"/>
        <v>11.096938775510205</v>
      </c>
      <c r="BF25" s="49">
        <v>1224.5</v>
      </c>
      <c r="BG25" s="4">
        <v>300</v>
      </c>
      <c r="BH25" s="3">
        <f t="shared" si="19"/>
        <v>24.499795835034707</v>
      </c>
      <c r="BI25" s="47">
        <f t="shared" si="20"/>
        <v>-27.799999999999727</v>
      </c>
      <c r="BJ25" s="50">
        <f t="shared" si="21"/>
        <v>84.89999999999998</v>
      </c>
      <c r="BK25" s="3">
        <f t="shared" si="22"/>
        <v>-305.3956834532403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8446.8</v>
      </c>
      <c r="D26" s="46">
        <f t="shared" si="1"/>
        <v>906.3</v>
      </c>
      <c r="E26" s="3">
        <f t="shared" si="2"/>
        <v>10.7295070322489</v>
      </c>
      <c r="F26" s="29">
        <v>2675.7</v>
      </c>
      <c r="G26" s="3">
        <v>412.9</v>
      </c>
      <c r="H26" s="3">
        <f t="shared" si="3"/>
        <v>15.43147587547184</v>
      </c>
      <c r="I26" s="3">
        <f t="shared" si="4"/>
        <v>308.90000000000003</v>
      </c>
      <c r="J26" s="29">
        <v>1764</v>
      </c>
      <c r="K26" s="3">
        <v>269.6</v>
      </c>
      <c r="L26" s="3">
        <f t="shared" si="23"/>
        <v>15.283446712018142</v>
      </c>
      <c r="M26" s="29">
        <v>26.2</v>
      </c>
      <c r="N26" s="3">
        <v>1</v>
      </c>
      <c r="O26" s="3">
        <f t="shared" si="5"/>
        <v>3.816793893129771</v>
      </c>
      <c r="P26" s="29">
        <v>73.1</v>
      </c>
      <c r="Q26" s="3">
        <v>3.6</v>
      </c>
      <c r="R26" s="3">
        <f t="shared" si="6"/>
        <v>4.924760601915185</v>
      </c>
      <c r="S26" s="29">
        <v>128.8</v>
      </c>
      <c r="T26" s="3">
        <v>34.7</v>
      </c>
      <c r="U26" s="3">
        <f t="shared" si="7"/>
        <v>26.940993788819878</v>
      </c>
      <c r="V26" s="29">
        <v>90</v>
      </c>
      <c r="W26" s="14">
        <v>22.2</v>
      </c>
      <c r="X26" s="3">
        <f t="shared" si="8"/>
        <v>24.666666666666664</v>
      </c>
      <c r="Y26" s="29"/>
      <c r="Z26" s="14"/>
      <c r="AA26" s="3" t="e">
        <f t="shared" si="9"/>
        <v>#DIV/0!</v>
      </c>
      <c r="AB26" s="29">
        <v>13.9</v>
      </c>
      <c r="AC26" s="3"/>
      <c r="AD26" s="3">
        <f t="shared" si="10"/>
        <v>0</v>
      </c>
      <c r="AE26" s="29"/>
      <c r="AF26" s="3"/>
      <c r="AG26" s="3" t="e">
        <f t="shared" si="11"/>
        <v>#DIV/0!</v>
      </c>
      <c r="AH26" s="29">
        <v>5771.1</v>
      </c>
      <c r="AI26" s="3">
        <v>493.4</v>
      </c>
      <c r="AJ26" s="3">
        <f t="shared" si="24"/>
        <v>8.549496629758623</v>
      </c>
      <c r="AK26" s="29">
        <v>2633.3</v>
      </c>
      <c r="AL26" s="3">
        <v>438.9</v>
      </c>
      <c r="AM26" s="3">
        <f t="shared" si="12"/>
        <v>16.66729958607071</v>
      </c>
      <c r="AN26" s="29"/>
      <c r="AO26" s="3"/>
      <c r="AP26" s="3" t="e">
        <f t="shared" si="13"/>
        <v>#DIV/0!</v>
      </c>
      <c r="AQ26" s="31">
        <v>8692.4</v>
      </c>
      <c r="AR26" s="4">
        <v>664.6</v>
      </c>
      <c r="AS26" s="3">
        <f t="shared" si="14"/>
        <v>7.645759514058259</v>
      </c>
      <c r="AT26" s="51">
        <v>1086.6</v>
      </c>
      <c r="AU26" s="3">
        <v>150.3</v>
      </c>
      <c r="AV26" s="3">
        <f t="shared" si="15"/>
        <v>13.832136940916623</v>
      </c>
      <c r="AW26" s="49">
        <v>1078.6</v>
      </c>
      <c r="AX26" s="3">
        <v>150.3</v>
      </c>
      <c r="AY26" s="3">
        <f t="shared" si="16"/>
        <v>13.934730205822365</v>
      </c>
      <c r="AZ26" s="31">
        <v>1216.4</v>
      </c>
      <c r="BA26" s="6">
        <v>8</v>
      </c>
      <c r="BB26" s="14">
        <f t="shared" si="17"/>
        <v>0.6576783952647155</v>
      </c>
      <c r="BC26" s="49">
        <v>3140</v>
      </c>
      <c r="BD26" s="6">
        <v>99</v>
      </c>
      <c r="BE26" s="3">
        <f t="shared" si="18"/>
        <v>3.1528662420382165</v>
      </c>
      <c r="BF26" s="49">
        <v>2498.5</v>
      </c>
      <c r="BG26" s="4">
        <v>380.3</v>
      </c>
      <c r="BH26" s="3">
        <f t="shared" si="19"/>
        <v>15.221132679607766</v>
      </c>
      <c r="BI26" s="47">
        <f t="shared" si="20"/>
        <v>-245.60000000000036</v>
      </c>
      <c r="BJ26" s="50">
        <f t="shared" si="21"/>
        <v>241.69999999999993</v>
      </c>
      <c r="BK26" s="3">
        <f t="shared" si="22"/>
        <v>-98.41205211726367</v>
      </c>
      <c r="BM26" s="20"/>
    </row>
    <row r="27" spans="1:65" s="18" customFormat="1" ht="16.5" customHeight="1">
      <c r="A27" s="100" t="s">
        <v>13</v>
      </c>
      <c r="B27" s="101"/>
      <c r="C27" s="46">
        <f>SUM(C10:C26)</f>
        <v>124297.39999999998</v>
      </c>
      <c r="D27" s="46">
        <f>SUM(D10:D26)</f>
        <v>17512.5</v>
      </c>
      <c r="E27" s="52">
        <f t="shared" si="2"/>
        <v>14.089192533391689</v>
      </c>
      <c r="F27" s="53">
        <f>SUM(F10:F26)</f>
        <v>47136</v>
      </c>
      <c r="G27" s="54">
        <f>SUM(G10:G26)</f>
        <v>9751.599999999999</v>
      </c>
      <c r="H27" s="52">
        <f>G27/F27*100</f>
        <v>20.68822131704005</v>
      </c>
      <c r="I27" s="3">
        <f t="shared" si="4"/>
        <v>4976</v>
      </c>
      <c r="J27" s="53">
        <f>SUM(J10:J26)</f>
        <v>25098.2</v>
      </c>
      <c r="K27" s="54">
        <f>SUM(K10:K26)</f>
        <v>3295.5</v>
      </c>
      <c r="L27" s="52">
        <f>K27/J27*100</f>
        <v>13.130423695723199</v>
      </c>
      <c r="M27" s="53">
        <f>SUM(M10:M26)</f>
        <v>334.2</v>
      </c>
      <c r="N27" s="54">
        <f>SUM(N10:N26)</f>
        <v>5.800000000000001</v>
      </c>
      <c r="O27" s="52">
        <f>N27/M27*100</f>
        <v>1.7354877318970678</v>
      </c>
      <c r="P27" s="53">
        <f>SUM(P10:P26)</f>
        <v>1641</v>
      </c>
      <c r="Q27" s="54">
        <f>SUM(Q10:Q26)</f>
        <v>93.49999999999999</v>
      </c>
      <c r="R27" s="52">
        <f>Q27/P27*100</f>
        <v>5.697745277269957</v>
      </c>
      <c r="S27" s="53">
        <f>SUM(S10:S26)</f>
        <v>7576.3</v>
      </c>
      <c r="T27" s="54">
        <f>SUM(T10:T26)</f>
        <v>1581.1999999999998</v>
      </c>
      <c r="U27" s="52">
        <f>T27/S27*100</f>
        <v>20.870345683249074</v>
      </c>
      <c r="V27" s="29">
        <f>SUM(V10:V26)</f>
        <v>2631.9</v>
      </c>
      <c r="W27" s="55">
        <f>SUM(W10:W26)</f>
        <v>677</v>
      </c>
      <c r="X27" s="3">
        <f>W27/V27*100</f>
        <v>25.722861810859076</v>
      </c>
      <c r="Y27" s="29">
        <f>SUM(Y10:Y26)</f>
        <v>0</v>
      </c>
      <c r="Z27" s="55">
        <f>SUM(Z10:Z26)</f>
        <v>23.7</v>
      </c>
      <c r="AA27" s="3" t="e">
        <f>Z27/Y27*100</f>
        <v>#DIV/0!</v>
      </c>
      <c r="AB27" s="29">
        <f>SUM(AB10:AB26)</f>
        <v>240</v>
      </c>
      <c r="AC27" s="55">
        <f>SUM(AC10:AC26)</f>
        <v>16.1</v>
      </c>
      <c r="AD27" s="3">
        <f>AC27/AB27*100</f>
        <v>6.708333333333334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77161.40000000001</v>
      </c>
      <c r="AI27" s="29">
        <f>SUM(AI10:AI26)</f>
        <v>7760.899999999999</v>
      </c>
      <c r="AJ27" s="3">
        <f>AI27/AH27*100</f>
        <v>10.058008278750771</v>
      </c>
      <c r="AK27" s="29">
        <f>SUM(AK10:AK26)</f>
        <v>40806.50000000001</v>
      </c>
      <c r="AL27" s="3">
        <f>SUM(AL10:AL26)</f>
        <v>6801</v>
      </c>
      <c r="AM27" s="3">
        <f>AL27/AK27*100</f>
        <v>16.666462450835034</v>
      </c>
      <c r="AN27" s="29">
        <f>SUM(AN10:AN26)</f>
        <v>1142.4</v>
      </c>
      <c r="AO27" s="3">
        <f>SUM(AO10:AO26)</f>
        <v>190.4</v>
      </c>
      <c r="AP27" s="3">
        <f>AO27/AN27*100</f>
        <v>16.666666666666664</v>
      </c>
      <c r="AQ27" s="29">
        <f>SUM(AQ10:AQ26)</f>
        <v>125441.29999999997</v>
      </c>
      <c r="AR27" s="3">
        <f>SUM(AR10:AR26)</f>
        <v>12788.3</v>
      </c>
      <c r="AS27" s="3">
        <f>AR27/AQ27*100</f>
        <v>10.1946488118347</v>
      </c>
      <c r="AT27" s="29">
        <f>SUM(AT10:AT26)</f>
        <v>20790.8</v>
      </c>
      <c r="AU27" s="3">
        <f>SUM(AU10:AU26)</f>
        <v>3604.4</v>
      </c>
      <c r="AV27" s="3">
        <f>AU27/AT27*100</f>
        <v>17.336514227446756</v>
      </c>
      <c r="AW27" s="29">
        <f>SUM(AW10:AW26)</f>
        <v>18485.899999999998</v>
      </c>
      <c r="AX27" s="3">
        <f>SUM(AX10:AX26)</f>
        <v>2125.8</v>
      </c>
      <c r="AY27" s="3">
        <f>AX27/AW27*100</f>
        <v>11.49957535202506</v>
      </c>
      <c r="AZ27" s="29">
        <f>SUM(AZ10:AZ26)</f>
        <v>17091.6</v>
      </c>
      <c r="BA27" s="14">
        <f>SUM(BA10:BA26)</f>
        <v>637.8</v>
      </c>
      <c r="BB27" s="14">
        <f>BA27/AZ27*100</f>
        <v>3.731657656392614</v>
      </c>
      <c r="BC27" s="29">
        <f>SUM(BC10:BC26)</f>
        <v>37679.6</v>
      </c>
      <c r="BD27" s="14">
        <f>SUM(BD10:BD26)</f>
        <v>2444.1</v>
      </c>
      <c r="BE27" s="3">
        <f>BD27/BC27*100</f>
        <v>6.486533827323007</v>
      </c>
      <c r="BF27" s="29">
        <f>SUM(BF10:BF26)</f>
        <v>38235.99999999999</v>
      </c>
      <c r="BG27" s="3">
        <f>SUM(BG10:BG26)</f>
        <v>5856.400000000001</v>
      </c>
      <c r="BH27" s="3">
        <f>BG27/BF27*100</f>
        <v>15.316455696202535</v>
      </c>
      <c r="BI27" s="31">
        <f>SUM(BI10:BI26)</f>
        <v>-1143.900000000001</v>
      </c>
      <c r="BJ27" s="56">
        <f>SUM(BJ10:BJ26)</f>
        <v>4724.2</v>
      </c>
      <c r="BK27" s="3">
        <f t="shared" si="22"/>
        <v>-412.9906460354922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2014-03-04T04:30:21Z</cp:lastPrinted>
  <dcterms:created xsi:type="dcterms:W3CDTF">2007-01-16T05:35:41Z</dcterms:created>
  <dcterms:modified xsi:type="dcterms:W3CDTF">2014-03-04T04:30:21Z</dcterms:modified>
  <cp:category/>
  <cp:version/>
  <cp:contentType/>
  <cp:contentStatus/>
</cp:coreProperties>
</file>