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<sst xmlns="http://schemas.openxmlformats.org/spreadsheetml/2006/main" count="107" uniqueCount="46">
  <si>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</si>
  <si>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</si>
  <si>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</si>
  <si>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</si>
  <si>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</si>
  <si>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</si>
  <si>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</si>
  <si>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</si>
  <si>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</si>
  <si>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</si>
  <si>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</si>
  <si>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</si>
  <si>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</si>
  <si>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</si>
  <si>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</si>
  <si>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</si>
  <si>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</si>
  <si>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</si>
  <si>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</si>
  <si>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</si>
  <si>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</si>
  <si>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</si>
  <si>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</si>
  <si>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</si>
  <si>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</si>
  <si>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</si>
  <si>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</si>
  <si>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</si>
  <si>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</si>
  <si>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</si>
  <si>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</si>
  <si>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</si>
  <si>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</si>
  <si>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</si>
  <si>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</si>
  <si>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</si>
  <si>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</si>
  <si>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</si>
  <si>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</si>
  <si>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</si>
  <si>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</si>
  <si>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</si>
  <si>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</si>
  <si>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</si>
  <si>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</si>
  <si>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февраля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</si>
</sst>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1">
      <pane xSplit="5040" topLeftCell="A1" activePane="topRight" state="split"/>
      <selection pane="topLeft" activeCell="B14" sqref="B14"/>
      <selection pane="topRight" activeCell="BG22" sqref="BG22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4149.1</v>
      </c>
      <c r="D10" s="46">
        <f>G10+AI10</f>
        <v>281</v>
      </c>
      <c r="E10" s="3">
        <f>D10/C10*100</f>
        <v>6.772553083801306</v>
      </c>
      <c r="F10" s="29">
        <v>512.1</v>
      </c>
      <c r="G10" s="3">
        <v>41.4</v>
      </c>
      <c r="H10" s="3">
        <f>G10/F10*100</f>
        <v>8.084358523725834</v>
      </c>
      <c r="I10" s="3">
        <f>K10+N10+Q10+T10</f>
        <v>14</v>
      </c>
      <c r="J10" s="29">
        <v>158</v>
      </c>
      <c r="K10" s="3">
        <v>5.1</v>
      </c>
      <c r="L10" s="3">
        <f>K10/J10*100</f>
        <v>3.2278481012658227</v>
      </c>
      <c r="M10" s="29">
        <v>3.2</v>
      </c>
      <c r="N10" s="3">
        <v>0</v>
      </c>
      <c r="O10" s="3">
        <f>N10/M10*100</f>
        <v>0</v>
      </c>
      <c r="P10" s="29">
        <v>53</v>
      </c>
      <c r="Q10" s="3">
        <v>1.5</v>
      </c>
      <c r="R10" s="3">
        <f>Q10/P10*100</f>
        <v>2.8301886792452833</v>
      </c>
      <c r="S10" s="29">
        <v>237.4</v>
      </c>
      <c r="T10" s="3">
        <v>7.4</v>
      </c>
      <c r="U10" s="3">
        <f>T10/S10*100</f>
        <v>3.1171019376579614</v>
      </c>
      <c r="V10" s="29">
        <v>41.6</v>
      </c>
      <c r="W10" s="14">
        <v>1.6</v>
      </c>
      <c r="X10" s="3">
        <f>W10/V10*100</f>
        <v>3.8461538461538463</v>
      </c>
      <c r="Y10" s="29"/>
      <c r="Z10" s="14"/>
      <c r="AA10" s="3" t="e">
        <f>Z10/Y10*100</f>
        <v>#DIV/0!</v>
      </c>
      <c r="AB10" s="29">
        <v>8.3</v>
      </c>
      <c r="AC10" s="3">
        <v>1.3</v>
      </c>
      <c r="AD10" s="3">
        <f>AC10/AB10*100</f>
        <v>15.66265060240964</v>
      </c>
      <c r="AE10" s="29"/>
      <c r="AF10" s="3"/>
      <c r="AG10" s="3" t="e">
        <f>AF10/AE10*100</f>
        <v>#DIV/0!</v>
      </c>
      <c r="AH10" s="29">
        <v>3637</v>
      </c>
      <c r="AI10" s="3">
        <v>239.6</v>
      </c>
      <c r="AJ10" s="3">
        <f>AI10/AH10*100</f>
        <v>6.587847126752817</v>
      </c>
      <c r="AK10" s="29">
        <v>2811.8</v>
      </c>
      <c r="AL10" s="3">
        <v>234.3</v>
      </c>
      <c r="AM10" s="3">
        <f>AL10/AK10*100</f>
        <v>8.33274059321431</v>
      </c>
      <c r="AN10" s="29"/>
      <c r="AO10" s="3"/>
      <c r="AP10" s="3" t="e">
        <f>AO10/AN10*100</f>
        <v>#DIV/0!</v>
      </c>
      <c r="AQ10" s="47">
        <v>4149.1</v>
      </c>
      <c r="AR10" s="4">
        <v>220.2</v>
      </c>
      <c r="AS10" s="3">
        <f>AR10/AQ10*100</f>
        <v>5.307175050010845</v>
      </c>
      <c r="AT10" s="48">
        <v>906.3</v>
      </c>
      <c r="AU10" s="3">
        <v>32.5</v>
      </c>
      <c r="AV10" s="3">
        <f>AU10/AT10*100</f>
        <v>3.586009047776675</v>
      </c>
      <c r="AW10" s="49">
        <v>901.3</v>
      </c>
      <c r="AX10" s="3">
        <v>32.5</v>
      </c>
      <c r="AY10" s="3">
        <f>AX10/AW10*100</f>
        <v>3.6059025851547766</v>
      </c>
      <c r="AZ10" s="32">
        <v>434.7</v>
      </c>
      <c r="BA10" s="6">
        <v>24.5</v>
      </c>
      <c r="BB10" s="14">
        <f>BA10/AZ10*100</f>
        <v>5.636070853462158</v>
      </c>
      <c r="BC10" s="49">
        <v>552.8</v>
      </c>
      <c r="BD10" s="6">
        <v>118.2</v>
      </c>
      <c r="BE10" s="3">
        <f>BD10/BC10*100</f>
        <v>21.382054992764115</v>
      </c>
      <c r="BF10" s="49">
        <v>1599.1</v>
      </c>
      <c r="BG10" s="4">
        <v>45</v>
      </c>
      <c r="BH10" s="3">
        <f>BG10/BF10*100</f>
        <v>2.8140829216434247</v>
      </c>
      <c r="BI10" s="47">
        <f>C10-AQ10</f>
        <v>0</v>
      </c>
      <c r="BJ10" s="50">
        <f>D10-AR10</f>
        <v>60.80000000000001</v>
      </c>
      <c r="BK10" s="3" t="e">
        <f>BJ10/BI10*100</f>
        <v>#DIV/0!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4181.9</v>
      </c>
      <c r="D11" s="46">
        <f aca="true" t="shared" si="1" ref="D11:D26">G11+AI11</f>
        <v>329.6</v>
      </c>
      <c r="E11" s="3">
        <f aca="true" t="shared" si="2" ref="E11:E27">D11/C11*100</f>
        <v>7.881584925512327</v>
      </c>
      <c r="F11" s="29">
        <v>888.9</v>
      </c>
      <c r="G11" s="3">
        <v>117.1</v>
      </c>
      <c r="H11" s="3">
        <f aca="true" t="shared" si="3" ref="H11:H26">G11/F11*100</f>
        <v>13.173585330183371</v>
      </c>
      <c r="I11" s="3">
        <f aca="true" t="shared" si="4" ref="I11:I27">K11+N11+Q11+T11</f>
        <v>27.9</v>
      </c>
      <c r="J11" s="29">
        <v>157.7</v>
      </c>
      <c r="K11" s="3">
        <v>1.2</v>
      </c>
      <c r="L11" s="3">
        <f>K11/J11*100</f>
        <v>0.7609384908053266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73.2</v>
      </c>
      <c r="Q11" s="3">
        <v>21.7</v>
      </c>
      <c r="R11" s="3">
        <f aca="true" t="shared" si="6" ref="R11:R26">Q11/P11*100</f>
        <v>29.6448087431694</v>
      </c>
      <c r="S11" s="29">
        <v>192.3</v>
      </c>
      <c r="T11" s="3">
        <v>5</v>
      </c>
      <c r="U11" s="3">
        <f aca="true" t="shared" si="7" ref="U11:U26">T11/S11*100</f>
        <v>2.6001040041601664</v>
      </c>
      <c r="V11" s="29">
        <v>17.5</v>
      </c>
      <c r="W11" s="14">
        <v>0.1</v>
      </c>
      <c r="X11" s="3">
        <f aca="true" t="shared" si="8" ref="X11:X26">W11/V11*100</f>
        <v>0.5714285714285714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/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3293</v>
      </c>
      <c r="AI11" s="3">
        <v>212.5</v>
      </c>
      <c r="AJ11" s="3">
        <f>AI11/AH11*100</f>
        <v>6.453082295778925</v>
      </c>
      <c r="AK11" s="29">
        <v>2486.8</v>
      </c>
      <c r="AL11" s="3">
        <v>207.2</v>
      </c>
      <c r="AM11" s="3">
        <f aca="true" t="shared" si="12" ref="AM11:AM26">AL11/AK11*100</f>
        <v>8.331992922631493</v>
      </c>
      <c r="AN11" s="29"/>
      <c r="AO11" s="3"/>
      <c r="AP11" s="3" t="e">
        <f aca="true" t="shared" si="13" ref="AP11:AP26">AO11/AN11*100</f>
        <v>#DIV/0!</v>
      </c>
      <c r="AQ11" s="47">
        <v>4181.9</v>
      </c>
      <c r="AR11" s="4">
        <v>60</v>
      </c>
      <c r="AS11" s="3">
        <f aca="true" t="shared" si="14" ref="AS11:AS26">AR11/AQ11*100</f>
        <v>1.4347545374112247</v>
      </c>
      <c r="AT11" s="51">
        <v>905.3</v>
      </c>
      <c r="AU11" s="3">
        <v>36</v>
      </c>
      <c r="AV11" s="3">
        <f aca="true" t="shared" si="15" ref="AV11:AV26">AU11/AT11*100</f>
        <v>3.976582348392798</v>
      </c>
      <c r="AW11" s="49">
        <v>901.3</v>
      </c>
      <c r="AX11" s="3">
        <v>36</v>
      </c>
      <c r="AY11" s="3">
        <f aca="true" t="shared" si="16" ref="AY11:AY26">AX11/AW11*100</f>
        <v>3.9942305558637523</v>
      </c>
      <c r="AZ11" s="31">
        <v>409.2</v>
      </c>
      <c r="BA11" s="6"/>
      <c r="BB11" s="14">
        <f aca="true" t="shared" si="17" ref="BB11:BB26">BA11/AZ11*100</f>
        <v>0</v>
      </c>
      <c r="BC11" s="49">
        <v>782.5</v>
      </c>
      <c r="BD11" s="6"/>
      <c r="BE11" s="3">
        <f aca="true" t="shared" si="18" ref="BE11:BE26">BD11/BC11*100</f>
        <v>0</v>
      </c>
      <c r="BF11" s="49">
        <v>1431.6</v>
      </c>
      <c r="BG11" s="4">
        <v>24</v>
      </c>
      <c r="BH11" s="3">
        <f aca="true" t="shared" si="19" ref="BH11:BH26">BG11/BF11*100</f>
        <v>1.6764459346186085</v>
      </c>
      <c r="BI11" s="47">
        <f aca="true" t="shared" si="20" ref="BI11:BI26">C11-AQ11</f>
        <v>0</v>
      </c>
      <c r="BJ11" s="50">
        <f aca="true" t="shared" si="21" ref="BJ11:BJ26">D11-AR11</f>
        <v>269.6</v>
      </c>
      <c r="BK11" s="3" t="e">
        <f aca="true" t="shared" si="22" ref="BK11:BK27">BJ11/BI11*100</f>
        <v>#DIV/0!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4525.6</v>
      </c>
      <c r="D12" s="46">
        <f t="shared" si="1"/>
        <v>280</v>
      </c>
      <c r="E12" s="3">
        <f t="shared" si="2"/>
        <v>6.18702492487184</v>
      </c>
      <c r="F12" s="29">
        <v>1502.9</v>
      </c>
      <c r="G12" s="3">
        <v>57.6</v>
      </c>
      <c r="H12" s="3">
        <f t="shared" si="3"/>
        <v>3.8325903253709495</v>
      </c>
      <c r="I12" s="3">
        <f t="shared" si="4"/>
        <v>25.6</v>
      </c>
      <c r="J12" s="29">
        <v>403.9</v>
      </c>
      <c r="K12" s="3">
        <v>10.1</v>
      </c>
      <c r="L12" s="3">
        <f aca="true" t="shared" si="23" ref="L12:L26">K12/J12*100</f>
        <v>2.500618965090369</v>
      </c>
      <c r="M12" s="29">
        <v>13.8</v>
      </c>
      <c r="N12" s="3">
        <v>0</v>
      </c>
      <c r="O12" s="3">
        <f t="shared" si="5"/>
        <v>0</v>
      </c>
      <c r="P12" s="29">
        <v>135.5</v>
      </c>
      <c r="Q12" s="3">
        <v>2</v>
      </c>
      <c r="R12" s="3">
        <f t="shared" si="6"/>
        <v>1.4760147601476015</v>
      </c>
      <c r="S12" s="30">
        <v>351.2</v>
      </c>
      <c r="T12" s="3">
        <v>13.5</v>
      </c>
      <c r="U12" s="3">
        <f t="shared" si="7"/>
        <v>3.843963553530752</v>
      </c>
      <c r="V12" s="29">
        <v>54.2</v>
      </c>
      <c r="W12" s="14">
        <v>18.7</v>
      </c>
      <c r="X12" s="3">
        <f t="shared" si="8"/>
        <v>34.50184501845018</v>
      </c>
      <c r="Y12" s="29"/>
      <c r="Z12" s="14"/>
      <c r="AA12" s="3" t="e">
        <f t="shared" si="9"/>
        <v>#DIV/0!</v>
      </c>
      <c r="AB12" s="29">
        <v>33.8</v>
      </c>
      <c r="AC12" s="3"/>
      <c r="AD12" s="3">
        <f t="shared" si="10"/>
        <v>0</v>
      </c>
      <c r="AE12" s="29"/>
      <c r="AF12" s="3"/>
      <c r="AG12" s="3" t="e">
        <f t="shared" si="11"/>
        <v>#DIV/0!</v>
      </c>
      <c r="AH12" s="29">
        <v>3022.7</v>
      </c>
      <c r="AI12" s="3">
        <v>222.4</v>
      </c>
      <c r="AJ12" s="3">
        <f>AI12/AH12*100</f>
        <v>7.357660369867999</v>
      </c>
      <c r="AK12" s="29">
        <v>2542.5</v>
      </c>
      <c r="AL12" s="3">
        <v>211.9</v>
      </c>
      <c r="AM12" s="3">
        <f t="shared" si="12"/>
        <v>8.33431661750246</v>
      </c>
      <c r="AN12" s="29"/>
      <c r="AO12" s="3"/>
      <c r="AP12" s="3" t="e">
        <f t="shared" si="13"/>
        <v>#DIV/0!</v>
      </c>
      <c r="AQ12" s="31">
        <v>4525.6</v>
      </c>
      <c r="AR12" s="4">
        <v>143.3</v>
      </c>
      <c r="AS12" s="3">
        <f t="shared" si="14"/>
        <v>3.1664309704790528</v>
      </c>
      <c r="AT12" s="51">
        <v>907.3</v>
      </c>
      <c r="AU12" s="3">
        <v>32</v>
      </c>
      <c r="AV12" s="3">
        <f t="shared" si="15"/>
        <v>3.5269480877328343</v>
      </c>
      <c r="AW12" s="49">
        <v>901.3</v>
      </c>
      <c r="AX12" s="3">
        <v>32</v>
      </c>
      <c r="AY12" s="3">
        <f t="shared" si="16"/>
        <v>3.55042716076778</v>
      </c>
      <c r="AZ12" s="31">
        <v>477.6</v>
      </c>
      <c r="BA12" s="6"/>
      <c r="BB12" s="14">
        <f t="shared" si="17"/>
        <v>0</v>
      </c>
      <c r="BC12" s="49">
        <v>1280.1</v>
      </c>
      <c r="BD12" s="6">
        <v>10.4</v>
      </c>
      <c r="BE12" s="3">
        <f t="shared" si="18"/>
        <v>0.8124365283962192</v>
      </c>
      <c r="BF12" s="49">
        <v>1705.7</v>
      </c>
      <c r="BG12" s="4">
        <v>101</v>
      </c>
      <c r="BH12" s="3">
        <f t="shared" si="19"/>
        <v>5.92132262414258</v>
      </c>
      <c r="BI12" s="47">
        <f t="shared" si="20"/>
        <v>0</v>
      </c>
      <c r="BJ12" s="50">
        <f t="shared" si="21"/>
        <v>136.7</v>
      </c>
      <c r="BK12" s="3" t="e">
        <f t="shared" si="22"/>
        <v>#DIV/0!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3287.2</v>
      </c>
      <c r="D13" s="46">
        <f t="shared" si="1"/>
        <v>280.9</v>
      </c>
      <c r="E13" s="3">
        <f t="shared" si="2"/>
        <v>8.545266488196642</v>
      </c>
      <c r="F13" s="29">
        <v>1170.8</v>
      </c>
      <c r="G13" s="3">
        <v>126.1</v>
      </c>
      <c r="H13" s="3">
        <f t="shared" si="3"/>
        <v>10.7704133925521</v>
      </c>
      <c r="I13" s="3">
        <f t="shared" si="4"/>
        <v>15.700000000000001</v>
      </c>
      <c r="J13" s="29">
        <v>228.7</v>
      </c>
      <c r="K13" s="3">
        <v>11.6</v>
      </c>
      <c r="L13" s="3">
        <f t="shared" si="23"/>
        <v>5.072146917358985</v>
      </c>
      <c r="M13" s="29">
        <v>138.2</v>
      </c>
      <c r="N13" s="3">
        <v>0.3</v>
      </c>
      <c r="O13" s="3">
        <f t="shared" si="5"/>
        <v>0.21707670043415342</v>
      </c>
      <c r="P13" s="29">
        <v>42.6</v>
      </c>
      <c r="Q13" s="3">
        <v>0.3</v>
      </c>
      <c r="R13" s="3">
        <f t="shared" si="6"/>
        <v>0.704225352112676</v>
      </c>
      <c r="S13" s="29">
        <v>187.3</v>
      </c>
      <c r="T13" s="3">
        <v>3.5</v>
      </c>
      <c r="U13" s="3">
        <f t="shared" si="7"/>
        <v>1.8686599038974905</v>
      </c>
      <c r="V13" s="29">
        <v>31.2</v>
      </c>
      <c r="W13" s="14">
        <v>3</v>
      </c>
      <c r="X13" s="3">
        <f t="shared" si="8"/>
        <v>9.615384615384617</v>
      </c>
      <c r="Y13" s="29"/>
      <c r="Z13" s="14"/>
      <c r="AA13" s="3" t="e">
        <f t="shared" si="9"/>
        <v>#DIV/0!</v>
      </c>
      <c r="AB13" s="29">
        <v>62.4</v>
      </c>
      <c r="AC13" s="3"/>
      <c r="AD13" s="3">
        <f t="shared" si="10"/>
        <v>0</v>
      </c>
      <c r="AE13" s="29"/>
      <c r="AF13" s="3"/>
      <c r="AG13" s="3" t="e">
        <f t="shared" si="11"/>
        <v>#DIV/0!</v>
      </c>
      <c r="AH13" s="29">
        <v>2116.4</v>
      </c>
      <c r="AI13" s="3">
        <v>154.8</v>
      </c>
      <c r="AJ13" s="3">
        <f>AI13/AH13*100</f>
        <v>7.314307314307314</v>
      </c>
      <c r="AK13" s="29">
        <v>1795.2</v>
      </c>
      <c r="AL13" s="3">
        <v>149.6</v>
      </c>
      <c r="AM13" s="3">
        <f t="shared" si="12"/>
        <v>8.333333333333332</v>
      </c>
      <c r="AN13" s="29"/>
      <c r="AO13" s="3"/>
      <c r="AP13" s="3" t="e">
        <f t="shared" si="13"/>
        <v>#DIV/0!</v>
      </c>
      <c r="AQ13" s="31">
        <v>3287.2</v>
      </c>
      <c r="AR13" s="4">
        <v>222.1</v>
      </c>
      <c r="AS13" s="3">
        <f t="shared" si="14"/>
        <v>6.756510099780969</v>
      </c>
      <c r="AT13" s="51">
        <v>904.3</v>
      </c>
      <c r="AU13" s="3">
        <v>39.4</v>
      </c>
      <c r="AV13" s="3">
        <f t="shared" si="15"/>
        <v>4.356961185447307</v>
      </c>
      <c r="AW13" s="49">
        <v>901.3</v>
      </c>
      <c r="AX13" s="3">
        <v>39.4</v>
      </c>
      <c r="AY13" s="3">
        <f t="shared" si="16"/>
        <v>4.3714634416953295</v>
      </c>
      <c r="AZ13" s="31">
        <v>348.2</v>
      </c>
      <c r="BA13" s="6"/>
      <c r="BB13" s="14">
        <f t="shared" si="17"/>
        <v>0</v>
      </c>
      <c r="BC13" s="49">
        <v>751.4</v>
      </c>
      <c r="BD13" s="6">
        <v>56.5</v>
      </c>
      <c r="BE13" s="3">
        <f t="shared" si="18"/>
        <v>7.519297311684856</v>
      </c>
      <c r="BF13" s="49">
        <v>1200</v>
      </c>
      <c r="BG13" s="4">
        <v>125</v>
      </c>
      <c r="BH13" s="3">
        <f t="shared" si="19"/>
        <v>10.416666666666668</v>
      </c>
      <c r="BI13" s="47">
        <f t="shared" si="20"/>
        <v>0</v>
      </c>
      <c r="BJ13" s="50">
        <f t="shared" si="21"/>
        <v>58.79999999999998</v>
      </c>
      <c r="BK13" s="3" t="e">
        <f t="shared" si="22"/>
        <v>#DIV/0!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4905.700000000001</v>
      </c>
      <c r="D14" s="46">
        <f t="shared" si="1"/>
        <v>246.1</v>
      </c>
      <c r="E14" s="3">
        <f t="shared" si="2"/>
        <v>5.016613327353894</v>
      </c>
      <c r="F14" s="29">
        <v>2777.8</v>
      </c>
      <c r="G14" s="3">
        <v>170.7</v>
      </c>
      <c r="H14" s="3">
        <f t="shared" si="3"/>
        <v>6.145150838793289</v>
      </c>
      <c r="I14" s="3">
        <f t="shared" si="4"/>
        <v>117.5</v>
      </c>
      <c r="J14" s="29">
        <v>1829.4</v>
      </c>
      <c r="K14" s="3">
        <v>73.3</v>
      </c>
      <c r="L14" s="3">
        <f t="shared" si="23"/>
        <v>4.006778178637804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3.3</v>
      </c>
      <c r="R14" s="3">
        <f t="shared" si="6"/>
        <v>5.830388692579505</v>
      </c>
      <c r="S14" s="29">
        <v>499.1</v>
      </c>
      <c r="T14" s="3">
        <v>40.9</v>
      </c>
      <c r="U14" s="3">
        <f t="shared" si="7"/>
        <v>8.194750550991785</v>
      </c>
      <c r="V14" s="29">
        <v>115.9</v>
      </c>
      <c r="W14" s="14">
        <v>7.3</v>
      </c>
      <c r="X14" s="3">
        <f t="shared" si="8"/>
        <v>6.29853321829163</v>
      </c>
      <c r="Y14" s="29"/>
      <c r="Z14" s="14"/>
      <c r="AA14" s="3" t="e">
        <f t="shared" si="9"/>
        <v>#DIV/0!</v>
      </c>
      <c r="AB14" s="29">
        <v>0.6</v>
      </c>
      <c r="AC14" s="3"/>
      <c r="AD14" s="3">
        <f t="shared" si="10"/>
        <v>0</v>
      </c>
      <c r="AE14" s="29"/>
      <c r="AF14" s="3"/>
      <c r="AG14" s="3" t="e">
        <f t="shared" si="11"/>
        <v>#DIV/0!</v>
      </c>
      <c r="AH14" s="29">
        <v>2127.9</v>
      </c>
      <c r="AI14" s="3">
        <v>75.4</v>
      </c>
      <c r="AJ14" s="3">
        <f aca="true" t="shared" si="24" ref="AJ14:AJ26">AI14/AH14*100</f>
        <v>3.5433995958456697</v>
      </c>
      <c r="AK14" s="29">
        <v>778.5</v>
      </c>
      <c r="AL14" s="3">
        <v>64.9</v>
      </c>
      <c r="AM14" s="3">
        <f t="shared" si="12"/>
        <v>8.336544637122673</v>
      </c>
      <c r="AN14" s="29"/>
      <c r="AO14" s="3"/>
      <c r="AP14" s="3" t="e">
        <f t="shared" si="13"/>
        <v>#DIV/0!</v>
      </c>
      <c r="AQ14" s="31">
        <v>4905.7</v>
      </c>
      <c r="AR14" s="4">
        <v>423.1</v>
      </c>
      <c r="AS14" s="3">
        <f t="shared" si="14"/>
        <v>8.624661108506432</v>
      </c>
      <c r="AT14" s="51">
        <v>906.3</v>
      </c>
      <c r="AU14" s="3">
        <v>17.5</v>
      </c>
      <c r="AV14" s="3">
        <f t="shared" si="15"/>
        <v>1.9309279488028248</v>
      </c>
      <c r="AW14" s="49">
        <v>901.3</v>
      </c>
      <c r="AX14" s="3">
        <v>17.5</v>
      </c>
      <c r="AY14" s="3">
        <f t="shared" si="16"/>
        <v>1.9416398535448798</v>
      </c>
      <c r="AZ14" s="31">
        <v>443.3</v>
      </c>
      <c r="BA14" s="6"/>
      <c r="BB14" s="14">
        <f t="shared" si="17"/>
        <v>0</v>
      </c>
      <c r="BC14" s="49">
        <v>926</v>
      </c>
      <c r="BD14" s="6">
        <v>10</v>
      </c>
      <c r="BE14" s="3">
        <f t="shared" si="18"/>
        <v>1.079913606911447</v>
      </c>
      <c r="BF14" s="49">
        <v>1582.7</v>
      </c>
      <c r="BG14" s="4">
        <v>395.6</v>
      </c>
      <c r="BH14" s="3">
        <f t="shared" si="19"/>
        <v>24.995261262399698</v>
      </c>
      <c r="BI14" s="47">
        <f t="shared" si="20"/>
        <v>0</v>
      </c>
      <c r="BJ14" s="50">
        <f t="shared" si="21"/>
        <v>-177.00000000000003</v>
      </c>
      <c r="BK14" s="3" t="e">
        <f t="shared" si="22"/>
        <v>#DIV/0!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3995.7</v>
      </c>
      <c r="D15" s="46">
        <f t="shared" si="1"/>
        <v>245.9</v>
      </c>
      <c r="E15" s="3">
        <f t="shared" si="2"/>
        <v>6.154115674349927</v>
      </c>
      <c r="F15" s="29">
        <v>1109.3</v>
      </c>
      <c r="G15" s="3">
        <v>47.9</v>
      </c>
      <c r="H15" s="3">
        <f t="shared" si="3"/>
        <v>4.3180384025962315</v>
      </c>
      <c r="I15" s="3">
        <f t="shared" si="4"/>
        <v>8.5</v>
      </c>
      <c r="J15" s="29">
        <v>464.9</v>
      </c>
      <c r="K15" s="3">
        <v>5</v>
      </c>
      <c r="L15" s="3">
        <f t="shared" si="23"/>
        <v>1.0755001075500108</v>
      </c>
      <c r="M15" s="29">
        <v>14.5</v>
      </c>
      <c r="N15" s="3">
        <v>0</v>
      </c>
      <c r="O15" s="3">
        <f t="shared" si="5"/>
        <v>0</v>
      </c>
      <c r="P15" s="29">
        <v>65.3</v>
      </c>
      <c r="Q15" s="3">
        <v>0.5</v>
      </c>
      <c r="R15" s="3">
        <f t="shared" si="6"/>
        <v>0.7656967840735069</v>
      </c>
      <c r="S15" s="29">
        <v>252.5</v>
      </c>
      <c r="T15" s="3">
        <v>3</v>
      </c>
      <c r="U15" s="3">
        <f t="shared" si="7"/>
        <v>1.188118811881188</v>
      </c>
      <c r="V15" s="29">
        <v>11.9</v>
      </c>
      <c r="W15" s="14"/>
      <c r="X15" s="3">
        <f t="shared" si="8"/>
        <v>0</v>
      </c>
      <c r="Y15" s="29"/>
      <c r="Z15" s="14"/>
      <c r="AA15" s="3" t="e">
        <f t="shared" si="9"/>
        <v>#DIV/0!</v>
      </c>
      <c r="AB15" s="29">
        <v>0.8</v>
      </c>
      <c r="AC15" s="3"/>
      <c r="AD15" s="3">
        <f t="shared" si="10"/>
        <v>0</v>
      </c>
      <c r="AE15" s="29"/>
      <c r="AF15" s="3"/>
      <c r="AG15" s="3" t="e">
        <f t="shared" si="11"/>
        <v>#DIV/0!</v>
      </c>
      <c r="AH15" s="29">
        <v>2886.4</v>
      </c>
      <c r="AI15" s="3">
        <v>198</v>
      </c>
      <c r="AJ15" s="3">
        <f t="shared" si="24"/>
        <v>6.859756097560974</v>
      </c>
      <c r="AK15" s="29">
        <v>2313.1</v>
      </c>
      <c r="AL15" s="3">
        <v>192.8</v>
      </c>
      <c r="AM15" s="3">
        <f t="shared" si="12"/>
        <v>8.335134667761878</v>
      </c>
      <c r="AN15" s="29"/>
      <c r="AO15" s="3"/>
      <c r="AP15" s="3" t="e">
        <f t="shared" si="13"/>
        <v>#DIV/0!</v>
      </c>
      <c r="AQ15" s="31">
        <v>3995.7</v>
      </c>
      <c r="AR15" s="4">
        <v>144</v>
      </c>
      <c r="AS15" s="3">
        <f t="shared" si="14"/>
        <v>3.603874164727082</v>
      </c>
      <c r="AT15" s="51">
        <v>906.3</v>
      </c>
      <c r="AU15" s="3">
        <v>24</v>
      </c>
      <c r="AV15" s="3">
        <f t="shared" si="15"/>
        <v>2.64812975835816</v>
      </c>
      <c r="AW15" s="49">
        <v>901.3</v>
      </c>
      <c r="AX15" s="3">
        <v>24</v>
      </c>
      <c r="AY15" s="3">
        <f t="shared" si="16"/>
        <v>2.662820370575835</v>
      </c>
      <c r="AZ15" s="31">
        <v>405.7</v>
      </c>
      <c r="BA15" s="6"/>
      <c r="BB15" s="14">
        <f t="shared" si="17"/>
        <v>0</v>
      </c>
      <c r="BC15" s="49">
        <v>880.7</v>
      </c>
      <c r="BD15" s="6"/>
      <c r="BE15" s="3">
        <f t="shared" si="18"/>
        <v>0</v>
      </c>
      <c r="BF15" s="49">
        <v>1505</v>
      </c>
      <c r="BG15" s="4">
        <v>120</v>
      </c>
      <c r="BH15" s="3">
        <f t="shared" si="19"/>
        <v>7.973421926910299</v>
      </c>
      <c r="BI15" s="47">
        <f t="shared" si="20"/>
        <v>0</v>
      </c>
      <c r="BJ15" s="50">
        <f t="shared" si="21"/>
        <v>101.9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2042.5</v>
      </c>
      <c r="D16" s="46">
        <f t="shared" si="1"/>
        <v>134.6</v>
      </c>
      <c r="E16" s="3">
        <f t="shared" si="2"/>
        <v>6.589963280293758</v>
      </c>
      <c r="F16" s="29">
        <v>261.4</v>
      </c>
      <c r="G16" s="3">
        <v>23.8</v>
      </c>
      <c r="H16" s="3">
        <f t="shared" si="3"/>
        <v>9.104820198928845</v>
      </c>
      <c r="I16" s="3">
        <f t="shared" si="4"/>
        <v>3.4</v>
      </c>
      <c r="J16" s="29">
        <v>35.3</v>
      </c>
      <c r="K16" s="3">
        <v>0.9</v>
      </c>
      <c r="L16" s="3">
        <f t="shared" si="23"/>
        <v>2.54957507082153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1</v>
      </c>
      <c r="R16" s="3">
        <f t="shared" si="6"/>
        <v>3.546099290780142</v>
      </c>
      <c r="S16" s="29">
        <v>97.1</v>
      </c>
      <c r="T16" s="3">
        <v>1.5</v>
      </c>
      <c r="U16" s="3">
        <f t="shared" si="7"/>
        <v>1.544799176107106</v>
      </c>
      <c r="V16" s="29">
        <v>26.8</v>
      </c>
      <c r="W16" s="14">
        <v>4.5</v>
      </c>
      <c r="X16" s="3">
        <f t="shared" si="8"/>
        <v>16.791044776119403</v>
      </c>
      <c r="Y16" s="29"/>
      <c r="Z16" s="14"/>
      <c r="AA16" s="3" t="e">
        <f t="shared" si="9"/>
        <v>#DIV/0!</v>
      </c>
      <c r="AB16" s="29">
        <v>13.9</v>
      </c>
      <c r="AC16" s="3">
        <v>0.9</v>
      </c>
      <c r="AD16" s="3">
        <f t="shared" si="10"/>
        <v>6.474820143884892</v>
      </c>
      <c r="AE16" s="29"/>
      <c r="AF16" s="3"/>
      <c r="AG16" s="3" t="e">
        <f t="shared" si="11"/>
        <v>#DIV/0!</v>
      </c>
      <c r="AH16" s="29">
        <v>1781.1</v>
      </c>
      <c r="AI16" s="3">
        <v>110.8</v>
      </c>
      <c r="AJ16" s="3">
        <f t="shared" si="24"/>
        <v>6.220874740329011</v>
      </c>
      <c r="AK16" s="29">
        <v>1267</v>
      </c>
      <c r="AL16" s="3">
        <v>105.6</v>
      </c>
      <c r="AM16" s="3">
        <f t="shared" si="12"/>
        <v>8.334648776637726</v>
      </c>
      <c r="AN16" s="29">
        <v>298.6</v>
      </c>
      <c r="AO16" s="3"/>
      <c r="AP16" s="3">
        <f t="shared" si="13"/>
        <v>0</v>
      </c>
      <c r="AQ16" s="31">
        <v>2042.5</v>
      </c>
      <c r="AR16" s="4">
        <v>123</v>
      </c>
      <c r="AS16" s="3">
        <f t="shared" si="14"/>
        <v>6.02203182374541</v>
      </c>
      <c r="AT16" s="51">
        <v>904.3</v>
      </c>
      <c r="AU16" s="3">
        <v>23</v>
      </c>
      <c r="AV16" s="3">
        <f t="shared" si="15"/>
        <v>2.543403737697667</v>
      </c>
      <c r="AW16" s="49">
        <v>901.3</v>
      </c>
      <c r="AX16" s="3">
        <v>23</v>
      </c>
      <c r="AY16" s="3">
        <f t="shared" si="16"/>
        <v>2.551869521801842</v>
      </c>
      <c r="AZ16" s="31">
        <v>205.6</v>
      </c>
      <c r="BA16" s="6"/>
      <c r="BB16" s="14">
        <f t="shared" si="17"/>
        <v>0</v>
      </c>
      <c r="BC16" s="49">
        <v>147.8</v>
      </c>
      <c r="BD16" s="6"/>
      <c r="BE16" s="3">
        <f t="shared" si="18"/>
        <v>0</v>
      </c>
      <c r="BF16" s="49">
        <v>712.7</v>
      </c>
      <c r="BG16" s="4">
        <v>100</v>
      </c>
      <c r="BH16" s="3">
        <f t="shared" si="19"/>
        <v>14.031149151115477</v>
      </c>
      <c r="BI16" s="47">
        <f t="shared" si="20"/>
        <v>0</v>
      </c>
      <c r="BJ16" s="50">
        <f t="shared" si="21"/>
        <v>11.599999999999994</v>
      </c>
      <c r="BK16" s="3" t="e">
        <f t="shared" si="22"/>
        <v>#DIV/0!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4147.8</v>
      </c>
      <c r="D17" s="46">
        <f t="shared" si="1"/>
        <v>369</v>
      </c>
      <c r="E17" s="3">
        <f t="shared" si="2"/>
        <v>8.896282366555765</v>
      </c>
      <c r="F17" s="29">
        <v>1252.9</v>
      </c>
      <c r="G17" s="3">
        <v>229.2</v>
      </c>
      <c r="H17" s="3">
        <f t="shared" si="3"/>
        <v>18.293558943251654</v>
      </c>
      <c r="I17" s="3">
        <f t="shared" si="4"/>
        <v>144.29999999999998</v>
      </c>
      <c r="J17" s="29">
        <v>593.3</v>
      </c>
      <c r="K17" s="3">
        <v>43.4</v>
      </c>
      <c r="L17" s="3">
        <f t="shared" si="23"/>
        <v>7.315017697623462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0.8</v>
      </c>
      <c r="R17" s="3">
        <f t="shared" si="6"/>
        <v>0.9638554216867471</v>
      </c>
      <c r="S17" s="29">
        <v>432.6</v>
      </c>
      <c r="T17" s="3">
        <v>100.1</v>
      </c>
      <c r="U17" s="3">
        <f t="shared" si="7"/>
        <v>23.139158576051777</v>
      </c>
      <c r="V17" s="29">
        <v>14.1</v>
      </c>
      <c r="W17" s="14">
        <v>5.1</v>
      </c>
      <c r="X17" s="3">
        <f t="shared" si="8"/>
        <v>36.170212765957444</v>
      </c>
      <c r="Y17" s="29"/>
      <c r="Z17" s="14"/>
      <c r="AA17" s="3" t="e">
        <f t="shared" si="9"/>
        <v>#DIV/0!</v>
      </c>
      <c r="AB17" s="29">
        <v>0.5</v>
      </c>
      <c r="AC17" s="3"/>
      <c r="AD17" s="3">
        <f t="shared" si="10"/>
        <v>0</v>
      </c>
      <c r="AE17" s="29"/>
      <c r="AF17" s="3"/>
      <c r="AG17" s="3" t="e">
        <f t="shared" si="11"/>
        <v>#DIV/0!</v>
      </c>
      <c r="AH17" s="29">
        <v>2894.9</v>
      </c>
      <c r="AI17" s="3">
        <v>139.8</v>
      </c>
      <c r="AJ17" s="3">
        <f t="shared" si="24"/>
        <v>4.829182355176345</v>
      </c>
      <c r="AK17" s="29">
        <v>1614.4</v>
      </c>
      <c r="AL17" s="3">
        <v>134.5</v>
      </c>
      <c r="AM17" s="3">
        <f t="shared" si="12"/>
        <v>8.331268582755202</v>
      </c>
      <c r="AN17" s="29"/>
      <c r="AO17" s="3"/>
      <c r="AP17" s="3" t="e">
        <f t="shared" si="13"/>
        <v>#DIV/0!</v>
      </c>
      <c r="AQ17" s="31">
        <v>4147.8</v>
      </c>
      <c r="AR17" s="4">
        <v>95.3</v>
      </c>
      <c r="AS17" s="3">
        <f t="shared" si="14"/>
        <v>2.29760354886928</v>
      </c>
      <c r="AT17" s="51">
        <v>904.3</v>
      </c>
      <c r="AU17" s="3">
        <v>20.3</v>
      </c>
      <c r="AV17" s="3">
        <f t="shared" si="15"/>
        <v>2.244830255446202</v>
      </c>
      <c r="AW17" s="49">
        <v>901.3</v>
      </c>
      <c r="AX17" s="3">
        <v>20.3</v>
      </c>
      <c r="AY17" s="3">
        <f t="shared" si="16"/>
        <v>2.2523022301120603</v>
      </c>
      <c r="AZ17" s="31">
        <v>374.5</v>
      </c>
      <c r="BA17" s="6"/>
      <c r="BB17" s="14">
        <f t="shared" si="17"/>
        <v>0</v>
      </c>
      <c r="BC17" s="49">
        <v>395.5</v>
      </c>
      <c r="BD17" s="6"/>
      <c r="BE17" s="3">
        <f t="shared" si="18"/>
        <v>0</v>
      </c>
      <c r="BF17" s="49">
        <v>1822</v>
      </c>
      <c r="BG17" s="4">
        <v>75</v>
      </c>
      <c r="BH17" s="3">
        <f t="shared" si="19"/>
        <v>4.116355653128431</v>
      </c>
      <c r="BI17" s="47">
        <f t="shared" si="20"/>
        <v>0</v>
      </c>
      <c r="BJ17" s="50">
        <f t="shared" si="21"/>
        <v>273.7</v>
      </c>
      <c r="BK17" s="3" t="e">
        <f t="shared" si="22"/>
        <v>#DIV/0!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6926.299999999999</v>
      </c>
      <c r="D18" s="46">
        <f t="shared" si="1"/>
        <v>759.0999999999999</v>
      </c>
      <c r="E18" s="3">
        <f t="shared" si="2"/>
        <v>10.959675439989605</v>
      </c>
      <c r="F18" s="29">
        <v>1884.4</v>
      </c>
      <c r="G18" s="3">
        <v>422.9</v>
      </c>
      <c r="H18" s="3">
        <f t="shared" si="3"/>
        <v>22.44215665463808</v>
      </c>
      <c r="I18" s="3">
        <f t="shared" si="4"/>
        <v>363.4</v>
      </c>
      <c r="J18" s="29">
        <v>1304.3</v>
      </c>
      <c r="K18" s="3">
        <v>37.6</v>
      </c>
      <c r="L18" s="3">
        <f t="shared" si="23"/>
        <v>2.8827723683201723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1.4</v>
      </c>
      <c r="R18" s="3">
        <f t="shared" si="6"/>
        <v>1.9099590723055935</v>
      </c>
      <c r="S18" s="29">
        <v>388.3</v>
      </c>
      <c r="T18" s="3">
        <v>324.4</v>
      </c>
      <c r="U18" s="3">
        <f t="shared" si="7"/>
        <v>83.54365181560648</v>
      </c>
      <c r="V18" s="29">
        <v>36.8</v>
      </c>
      <c r="W18" s="14"/>
      <c r="X18" s="3">
        <f t="shared" si="8"/>
        <v>0</v>
      </c>
      <c r="Y18" s="29"/>
      <c r="Z18" s="14">
        <v>15</v>
      </c>
      <c r="AA18" s="3" t="e">
        <f t="shared" si="9"/>
        <v>#DIV/0!</v>
      </c>
      <c r="AB18" s="29">
        <v>6.8</v>
      </c>
      <c r="AC18" s="3"/>
      <c r="AD18" s="3">
        <f t="shared" si="10"/>
        <v>0</v>
      </c>
      <c r="AE18" s="29"/>
      <c r="AF18" s="3"/>
      <c r="AG18" s="3" t="e">
        <f t="shared" si="11"/>
        <v>#DIV/0!</v>
      </c>
      <c r="AH18" s="29">
        <v>5041.9</v>
      </c>
      <c r="AI18" s="3">
        <v>336.2</v>
      </c>
      <c r="AJ18" s="3">
        <f t="shared" si="24"/>
        <v>6.668121144806522</v>
      </c>
      <c r="AK18" s="29">
        <v>3907.9</v>
      </c>
      <c r="AL18" s="3">
        <v>325.7</v>
      </c>
      <c r="AM18" s="3">
        <f t="shared" si="12"/>
        <v>8.334399549630236</v>
      </c>
      <c r="AN18" s="29"/>
      <c r="AO18" s="3"/>
      <c r="AP18" s="3" t="e">
        <f t="shared" si="13"/>
        <v>#DIV/0!</v>
      </c>
      <c r="AQ18" s="31">
        <v>6926.3</v>
      </c>
      <c r="AR18" s="4">
        <v>24.3</v>
      </c>
      <c r="AS18" s="3">
        <f t="shared" si="14"/>
        <v>0.350836666041032</v>
      </c>
      <c r="AT18" s="51">
        <v>1309.9</v>
      </c>
      <c r="AU18" s="3">
        <v>24.3</v>
      </c>
      <c r="AV18" s="3">
        <f t="shared" si="15"/>
        <v>1.8551034430109168</v>
      </c>
      <c r="AW18" s="49">
        <v>1299.9</v>
      </c>
      <c r="AX18" s="3">
        <v>24.3</v>
      </c>
      <c r="AY18" s="3">
        <f t="shared" si="16"/>
        <v>1.8693745672744055</v>
      </c>
      <c r="AZ18" s="31">
        <v>766.4</v>
      </c>
      <c r="BA18" s="6"/>
      <c r="BB18" s="14">
        <f t="shared" si="17"/>
        <v>0</v>
      </c>
      <c r="BC18" s="49">
        <v>837</v>
      </c>
      <c r="BD18" s="6"/>
      <c r="BE18" s="3">
        <f t="shared" si="18"/>
        <v>0</v>
      </c>
      <c r="BF18" s="49">
        <v>2786.7</v>
      </c>
      <c r="BG18" s="4"/>
      <c r="BH18" s="3">
        <f t="shared" si="19"/>
        <v>0</v>
      </c>
      <c r="BI18" s="47">
        <f t="shared" si="20"/>
        <v>0</v>
      </c>
      <c r="BJ18" s="50">
        <f t="shared" si="21"/>
        <v>734.8</v>
      </c>
      <c r="BK18" s="3" t="e">
        <f t="shared" si="22"/>
        <v>#DIV/0!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7537.700000000001</v>
      </c>
      <c r="D19" s="46">
        <f t="shared" si="1"/>
        <v>185.4</v>
      </c>
      <c r="E19" s="3">
        <f t="shared" si="2"/>
        <v>2.459636228557783</v>
      </c>
      <c r="F19" s="29">
        <v>385.1</v>
      </c>
      <c r="G19" s="3">
        <v>28.4</v>
      </c>
      <c r="H19" s="3">
        <f t="shared" si="3"/>
        <v>7.374707868086211</v>
      </c>
      <c r="I19" s="3">
        <f t="shared" si="4"/>
        <v>8</v>
      </c>
      <c r="J19" s="29">
        <v>92.5</v>
      </c>
      <c r="K19" s="3">
        <v>1.5</v>
      </c>
      <c r="L19" s="3">
        <f t="shared" si="23"/>
        <v>1.6216216216216217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2.4</v>
      </c>
      <c r="R19" s="3">
        <f t="shared" si="6"/>
        <v>7.017543859649122</v>
      </c>
      <c r="S19" s="29">
        <v>121.7</v>
      </c>
      <c r="T19" s="3">
        <v>4.1</v>
      </c>
      <c r="U19" s="3">
        <f t="shared" si="7"/>
        <v>3.3689400164338537</v>
      </c>
      <c r="V19" s="29">
        <v>6.2</v>
      </c>
      <c r="W19" s="14"/>
      <c r="X19" s="3">
        <f t="shared" si="8"/>
        <v>0</v>
      </c>
      <c r="Y19" s="29"/>
      <c r="Z19" s="14"/>
      <c r="AA19" s="3" t="e">
        <f t="shared" si="9"/>
        <v>#DIV/0!</v>
      </c>
      <c r="AB19" s="29">
        <v>6</v>
      </c>
      <c r="AC19" s="3"/>
      <c r="AD19" s="3">
        <f t="shared" si="10"/>
        <v>0</v>
      </c>
      <c r="AE19" s="29"/>
      <c r="AF19" s="3"/>
      <c r="AG19" s="3" t="e">
        <f t="shared" si="11"/>
        <v>#DIV/0!</v>
      </c>
      <c r="AH19" s="29">
        <v>7152.6</v>
      </c>
      <c r="AI19" s="3">
        <v>157</v>
      </c>
      <c r="AJ19" s="3">
        <f t="shared" si="24"/>
        <v>2.195006011799905</v>
      </c>
      <c r="AK19" s="29">
        <v>1820.4</v>
      </c>
      <c r="AL19" s="3">
        <v>151.7</v>
      </c>
      <c r="AM19" s="3">
        <f t="shared" si="12"/>
        <v>8.333333333333332</v>
      </c>
      <c r="AN19" s="29">
        <v>53.3</v>
      </c>
      <c r="AO19" s="3"/>
      <c r="AP19" s="3">
        <f t="shared" si="13"/>
        <v>0</v>
      </c>
      <c r="AQ19" s="31">
        <v>7537.7</v>
      </c>
      <c r="AR19" s="4">
        <v>161.1</v>
      </c>
      <c r="AS19" s="3">
        <f t="shared" si="14"/>
        <v>2.137256722873025</v>
      </c>
      <c r="AT19" s="51">
        <v>904.3</v>
      </c>
      <c r="AU19" s="3">
        <v>29</v>
      </c>
      <c r="AV19" s="3">
        <f t="shared" si="15"/>
        <v>3.206900364923145</v>
      </c>
      <c r="AW19" s="49">
        <v>901.3</v>
      </c>
      <c r="AX19" s="3">
        <v>29</v>
      </c>
      <c r="AY19" s="3">
        <f t="shared" si="16"/>
        <v>3.217574614445801</v>
      </c>
      <c r="AZ19" s="31">
        <v>291.1</v>
      </c>
      <c r="BA19" s="6">
        <v>18.6</v>
      </c>
      <c r="BB19" s="14">
        <f t="shared" si="17"/>
        <v>6.389556853315012</v>
      </c>
      <c r="BC19" s="49">
        <v>262</v>
      </c>
      <c r="BD19" s="6">
        <v>30</v>
      </c>
      <c r="BE19" s="3">
        <f t="shared" si="18"/>
        <v>11.450381679389313</v>
      </c>
      <c r="BF19" s="49">
        <v>6003.3</v>
      </c>
      <c r="BG19" s="4">
        <v>83.5</v>
      </c>
      <c r="BH19" s="3">
        <f t="shared" si="19"/>
        <v>1.3909016707477553</v>
      </c>
      <c r="BI19" s="47">
        <f t="shared" si="20"/>
        <v>0</v>
      </c>
      <c r="BJ19" s="50">
        <f t="shared" si="21"/>
        <v>24.30000000000001</v>
      </c>
      <c r="BK19" s="3" t="e">
        <f t="shared" si="22"/>
        <v>#DIV/0!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5602.3</v>
      </c>
      <c r="D20" s="46">
        <f t="shared" si="1"/>
        <v>205.3</v>
      </c>
      <c r="E20" s="3">
        <f t="shared" si="2"/>
        <v>3.664566338825125</v>
      </c>
      <c r="F20" s="29">
        <v>533.2</v>
      </c>
      <c r="G20" s="3">
        <v>42.5</v>
      </c>
      <c r="H20" s="3">
        <f>G20/F20*100</f>
        <v>7.970742685671417</v>
      </c>
      <c r="I20" s="3">
        <f t="shared" si="4"/>
        <v>5.800000000000001</v>
      </c>
      <c r="J20" s="29">
        <v>75.6</v>
      </c>
      <c r="K20" s="3">
        <v>1.3</v>
      </c>
      <c r="L20" s="3">
        <f t="shared" si="23"/>
        <v>1.7195767195767198</v>
      </c>
      <c r="M20" s="29">
        <v>5.7</v>
      </c>
      <c r="N20" s="3">
        <v>0.7</v>
      </c>
      <c r="O20" s="3">
        <f t="shared" si="5"/>
        <v>12.280701754385964</v>
      </c>
      <c r="P20" s="29">
        <v>49.5</v>
      </c>
      <c r="Q20" s="3">
        <v>1.1</v>
      </c>
      <c r="R20" s="3">
        <f t="shared" si="6"/>
        <v>2.2222222222222223</v>
      </c>
      <c r="S20" s="29">
        <v>64.4</v>
      </c>
      <c r="T20" s="3">
        <v>2.7</v>
      </c>
      <c r="U20" s="3">
        <f t="shared" si="7"/>
        <v>4.192546583850931</v>
      </c>
      <c r="V20" s="29">
        <v>15.2</v>
      </c>
      <c r="W20" s="14">
        <v>1.7</v>
      </c>
      <c r="X20" s="3">
        <f t="shared" si="8"/>
        <v>11.18421052631579</v>
      </c>
      <c r="Y20" s="29"/>
      <c r="Z20" s="14"/>
      <c r="AA20" s="3" t="e">
        <f t="shared" si="9"/>
        <v>#DIV/0!</v>
      </c>
      <c r="AB20" s="29">
        <v>0</v>
      </c>
      <c r="AC20" s="3"/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5069.1</v>
      </c>
      <c r="AI20" s="3">
        <v>162.8</v>
      </c>
      <c r="AJ20" s="3">
        <f t="shared" si="24"/>
        <v>3.211615474147284</v>
      </c>
      <c r="AK20" s="29">
        <v>1890.3</v>
      </c>
      <c r="AL20" s="3">
        <v>157.5</v>
      </c>
      <c r="AM20" s="3">
        <f t="shared" si="12"/>
        <v>8.332010791937789</v>
      </c>
      <c r="AN20" s="29">
        <v>199.3</v>
      </c>
      <c r="AO20" s="3"/>
      <c r="AP20" s="3">
        <f t="shared" si="13"/>
        <v>0</v>
      </c>
      <c r="AQ20" s="31">
        <v>5602.3</v>
      </c>
      <c r="AR20" s="4">
        <v>51.5</v>
      </c>
      <c r="AS20" s="3">
        <f t="shared" si="14"/>
        <v>0.9192653017510665</v>
      </c>
      <c r="AT20" s="51">
        <v>904.3</v>
      </c>
      <c r="AU20" s="3">
        <v>21.5</v>
      </c>
      <c r="AV20" s="3">
        <f t="shared" si="15"/>
        <v>2.3775295808912973</v>
      </c>
      <c r="AW20" s="49">
        <v>901.3</v>
      </c>
      <c r="AX20" s="3">
        <v>21.5</v>
      </c>
      <c r="AY20" s="3">
        <f t="shared" si="16"/>
        <v>2.3854432486408523</v>
      </c>
      <c r="AZ20" s="32">
        <v>281.2</v>
      </c>
      <c r="BA20" s="6"/>
      <c r="BB20" s="14">
        <f t="shared" si="17"/>
        <v>0</v>
      </c>
      <c r="BC20" s="49">
        <v>2721.8</v>
      </c>
      <c r="BD20" s="6"/>
      <c r="BE20" s="3">
        <f t="shared" si="18"/>
        <v>0</v>
      </c>
      <c r="BF20" s="49">
        <v>1016.8</v>
      </c>
      <c r="BG20" s="4">
        <v>30</v>
      </c>
      <c r="BH20" s="3">
        <f t="shared" si="19"/>
        <v>2.950432730133753</v>
      </c>
      <c r="BI20" s="47">
        <f t="shared" si="20"/>
        <v>0</v>
      </c>
      <c r="BJ20" s="50">
        <f t="shared" si="21"/>
        <v>153.8</v>
      </c>
      <c r="BK20" s="3" t="e">
        <f t="shared" si="22"/>
        <v>#DIV/0!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4105.3</v>
      </c>
      <c r="D21" s="46">
        <f t="shared" si="1"/>
        <v>374.4</v>
      </c>
      <c r="E21" s="3">
        <f t="shared" si="2"/>
        <v>9.119918154580663</v>
      </c>
      <c r="F21" s="29">
        <v>1208.8</v>
      </c>
      <c r="G21" s="3">
        <v>183.6</v>
      </c>
      <c r="H21" s="3">
        <f t="shared" si="3"/>
        <v>15.188616810059564</v>
      </c>
      <c r="I21" s="3">
        <f t="shared" si="4"/>
        <v>77.9</v>
      </c>
      <c r="J21" s="29">
        <v>148.1</v>
      </c>
      <c r="K21" s="3">
        <v>72.2</v>
      </c>
      <c r="L21" s="3">
        <f t="shared" si="23"/>
        <v>48.7508440243079</v>
      </c>
      <c r="M21" s="29">
        <v>2.6</v>
      </c>
      <c r="N21" s="3">
        <v>3.2</v>
      </c>
      <c r="O21" s="3">
        <f t="shared" si="5"/>
        <v>123.07692307692308</v>
      </c>
      <c r="P21" s="29">
        <v>94.6</v>
      </c>
      <c r="Q21" s="3"/>
      <c r="R21" s="3">
        <f t="shared" si="6"/>
        <v>0</v>
      </c>
      <c r="S21" s="29">
        <v>238.9</v>
      </c>
      <c r="T21" s="3">
        <v>2.5</v>
      </c>
      <c r="U21" s="3">
        <f t="shared" si="7"/>
        <v>1.0464629552113853</v>
      </c>
      <c r="V21" s="29">
        <v>716.3</v>
      </c>
      <c r="W21" s="14">
        <v>69.4</v>
      </c>
      <c r="X21" s="3">
        <f t="shared" si="8"/>
        <v>9.688677928242358</v>
      </c>
      <c r="Y21" s="29"/>
      <c r="Z21" s="14"/>
      <c r="AA21" s="3" t="e">
        <f t="shared" si="9"/>
        <v>#DIV/0!</v>
      </c>
      <c r="AB21" s="29">
        <v>2.6</v>
      </c>
      <c r="AC21" s="3"/>
      <c r="AD21" s="3">
        <f t="shared" si="10"/>
        <v>0</v>
      </c>
      <c r="AE21" s="29"/>
      <c r="AF21" s="3"/>
      <c r="AG21" s="3" t="e">
        <f t="shared" si="11"/>
        <v>#DIV/0!</v>
      </c>
      <c r="AH21" s="29">
        <v>2896.5</v>
      </c>
      <c r="AI21" s="3">
        <v>190.8</v>
      </c>
      <c r="AJ21" s="3">
        <f t="shared" si="24"/>
        <v>6.587260486794408</v>
      </c>
      <c r="AK21" s="29">
        <v>2227</v>
      </c>
      <c r="AL21" s="3">
        <v>185.6</v>
      </c>
      <c r="AM21" s="3">
        <f t="shared" si="12"/>
        <v>8.334081724292771</v>
      </c>
      <c r="AN21" s="29"/>
      <c r="AO21" s="3"/>
      <c r="AP21" s="3" t="e">
        <f t="shared" si="13"/>
        <v>#DIV/0!</v>
      </c>
      <c r="AQ21" s="31">
        <v>4303.6</v>
      </c>
      <c r="AR21" s="4">
        <v>172.2</v>
      </c>
      <c r="AS21" s="3">
        <f t="shared" si="14"/>
        <v>4.001301236174365</v>
      </c>
      <c r="AT21" s="51">
        <v>1105.6</v>
      </c>
      <c r="AU21" s="3">
        <v>34.4</v>
      </c>
      <c r="AV21" s="3">
        <f t="shared" si="15"/>
        <v>3.1114327062228657</v>
      </c>
      <c r="AW21" s="49">
        <v>1099.6</v>
      </c>
      <c r="AX21" s="3">
        <v>34.4</v>
      </c>
      <c r="AY21" s="3">
        <f t="shared" si="16"/>
        <v>3.1284103310294653</v>
      </c>
      <c r="AZ21" s="31">
        <v>462.1</v>
      </c>
      <c r="BA21" s="6"/>
      <c r="BB21" s="14">
        <f t="shared" si="17"/>
        <v>0</v>
      </c>
      <c r="BC21" s="49">
        <v>414.5</v>
      </c>
      <c r="BD21" s="6"/>
      <c r="BE21" s="3">
        <f t="shared" si="18"/>
        <v>0</v>
      </c>
      <c r="BF21" s="49">
        <v>1653.1</v>
      </c>
      <c r="BG21" s="4">
        <v>137.7</v>
      </c>
      <c r="BH21" s="3">
        <f t="shared" si="19"/>
        <v>8.329804609521505</v>
      </c>
      <c r="BI21" s="47">
        <f t="shared" si="20"/>
        <v>-198.30000000000018</v>
      </c>
      <c r="BJ21" s="50">
        <f t="shared" si="21"/>
        <v>202.2</v>
      </c>
      <c r="BK21" s="3">
        <f t="shared" si="22"/>
        <v>-101.96671709531005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4070.2</v>
      </c>
      <c r="D22" s="46">
        <f t="shared" si="1"/>
        <v>293.7</v>
      </c>
      <c r="E22" s="3">
        <f t="shared" si="2"/>
        <v>7.215861628421208</v>
      </c>
      <c r="F22" s="29">
        <v>1009</v>
      </c>
      <c r="G22" s="3">
        <v>67.6</v>
      </c>
      <c r="H22" s="3">
        <f t="shared" si="3"/>
        <v>6.699702675916748</v>
      </c>
      <c r="I22" s="3">
        <f t="shared" si="4"/>
        <v>39</v>
      </c>
      <c r="J22" s="29">
        <v>412.2</v>
      </c>
      <c r="K22" s="3">
        <v>27.7</v>
      </c>
      <c r="L22" s="3">
        <f t="shared" si="23"/>
        <v>6.720038816108685</v>
      </c>
      <c r="M22" s="29">
        <v>2.3</v>
      </c>
      <c r="N22" s="3">
        <v>0</v>
      </c>
      <c r="O22" s="3">
        <f t="shared" si="5"/>
        <v>0</v>
      </c>
      <c r="P22" s="29">
        <v>62.6</v>
      </c>
      <c r="Q22" s="3">
        <v>5.5</v>
      </c>
      <c r="R22" s="3">
        <f t="shared" si="6"/>
        <v>8.78594249201278</v>
      </c>
      <c r="S22" s="29">
        <v>282.5</v>
      </c>
      <c r="T22" s="3">
        <v>5.8</v>
      </c>
      <c r="U22" s="3">
        <f t="shared" si="7"/>
        <v>2.0530973451327434</v>
      </c>
      <c r="V22" s="29">
        <v>45.9</v>
      </c>
      <c r="W22" s="14"/>
      <c r="X22" s="3">
        <f t="shared" si="8"/>
        <v>0</v>
      </c>
      <c r="Y22" s="29"/>
      <c r="Z22" s="14"/>
      <c r="AA22" s="3" t="e">
        <f t="shared" si="9"/>
        <v>#DIV/0!</v>
      </c>
      <c r="AB22" s="29">
        <v>32.7</v>
      </c>
      <c r="AC22" s="3"/>
      <c r="AD22" s="3">
        <f t="shared" si="10"/>
        <v>0</v>
      </c>
      <c r="AE22" s="29"/>
      <c r="AF22" s="3"/>
      <c r="AG22" s="3" t="e">
        <f t="shared" si="11"/>
        <v>#DIV/0!</v>
      </c>
      <c r="AH22" s="29">
        <v>3061.2</v>
      </c>
      <c r="AI22" s="3">
        <v>226.1</v>
      </c>
      <c r="AJ22" s="3">
        <f t="shared" si="24"/>
        <v>7.385992421272704</v>
      </c>
      <c r="AK22" s="29">
        <v>2587.5</v>
      </c>
      <c r="AL22" s="3">
        <v>215.6</v>
      </c>
      <c r="AM22" s="3">
        <f t="shared" si="12"/>
        <v>8.332367149758454</v>
      </c>
      <c r="AN22" s="29"/>
      <c r="AO22" s="3"/>
      <c r="AP22" s="3" t="e">
        <f t="shared" si="13"/>
        <v>#DIV/0!</v>
      </c>
      <c r="AQ22" s="31">
        <v>4070.2</v>
      </c>
      <c r="AR22" s="4">
        <v>97.5</v>
      </c>
      <c r="AS22" s="3">
        <f t="shared" si="14"/>
        <v>2.3954596825708814</v>
      </c>
      <c r="AT22" s="51">
        <v>1049.1</v>
      </c>
      <c r="AU22" s="3">
        <v>22.5</v>
      </c>
      <c r="AV22" s="3">
        <f t="shared" si="15"/>
        <v>2.1446954532456393</v>
      </c>
      <c r="AW22" s="49">
        <v>1043.1</v>
      </c>
      <c r="AX22" s="3">
        <v>22.5</v>
      </c>
      <c r="AY22" s="3">
        <f t="shared" si="16"/>
        <v>2.1570319240724762</v>
      </c>
      <c r="AZ22" s="31">
        <v>468.9</v>
      </c>
      <c r="BA22" s="6"/>
      <c r="BB22" s="14">
        <f t="shared" si="17"/>
        <v>0</v>
      </c>
      <c r="BC22" s="49">
        <v>740.2</v>
      </c>
      <c r="BD22" s="6"/>
      <c r="BE22" s="3">
        <f t="shared" si="18"/>
        <v>0</v>
      </c>
      <c r="BF22" s="49">
        <v>1658.1</v>
      </c>
      <c r="BG22" s="4">
        <v>75</v>
      </c>
      <c r="BH22" s="3">
        <f t="shared" si="19"/>
        <v>4.523249502442555</v>
      </c>
      <c r="BI22" s="47">
        <f t="shared" si="20"/>
        <v>0</v>
      </c>
      <c r="BJ22" s="50">
        <f t="shared" si="21"/>
        <v>196.2</v>
      </c>
      <c r="BK22" s="3" t="e">
        <f t="shared" si="22"/>
        <v>#DIV/0!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2729.4</v>
      </c>
      <c r="D23" s="46">
        <f t="shared" si="1"/>
        <v>248.2</v>
      </c>
      <c r="E23" s="3">
        <f t="shared" si="2"/>
        <v>9.093573679196892</v>
      </c>
      <c r="F23" s="29">
        <v>825.6</v>
      </c>
      <c r="G23" s="3">
        <v>109.1</v>
      </c>
      <c r="H23" s="3">
        <f t="shared" si="3"/>
        <v>13.214631782945736</v>
      </c>
      <c r="I23" s="3">
        <f t="shared" si="4"/>
        <v>56.4</v>
      </c>
      <c r="J23" s="29">
        <v>212.8</v>
      </c>
      <c r="K23" s="3">
        <v>5.2</v>
      </c>
      <c r="L23" s="3">
        <f t="shared" si="23"/>
        <v>2.443609022556391</v>
      </c>
      <c r="M23" s="29">
        <v>15.1</v>
      </c>
      <c r="N23" s="3">
        <v>0</v>
      </c>
      <c r="O23" s="3">
        <f t="shared" si="5"/>
        <v>0</v>
      </c>
      <c r="P23" s="29">
        <v>42.1</v>
      </c>
      <c r="Q23" s="3">
        <v>0.7</v>
      </c>
      <c r="R23" s="3">
        <f t="shared" si="6"/>
        <v>1.66270783847981</v>
      </c>
      <c r="S23" s="29">
        <v>265.1</v>
      </c>
      <c r="T23" s="3">
        <v>50.5</v>
      </c>
      <c r="U23" s="3">
        <f t="shared" si="7"/>
        <v>19.04941531497548</v>
      </c>
      <c r="V23" s="29">
        <v>20.7</v>
      </c>
      <c r="W23" s="14"/>
      <c r="X23" s="3">
        <f t="shared" si="8"/>
        <v>0</v>
      </c>
      <c r="Y23" s="29"/>
      <c r="Z23" s="14"/>
      <c r="AA23" s="3" t="e">
        <f t="shared" si="9"/>
        <v>#DIV/0!</v>
      </c>
      <c r="AB23" s="29">
        <v>2.3</v>
      </c>
      <c r="AC23" s="3"/>
      <c r="AD23" s="3">
        <f t="shared" si="10"/>
        <v>0</v>
      </c>
      <c r="AE23" s="29"/>
      <c r="AF23" s="3"/>
      <c r="AG23" s="3" t="e">
        <f t="shared" si="11"/>
        <v>#DIV/0!</v>
      </c>
      <c r="AH23" s="29">
        <v>1903.8</v>
      </c>
      <c r="AI23" s="3">
        <v>139.1</v>
      </c>
      <c r="AJ23" s="3">
        <f t="shared" si="24"/>
        <v>7.306439752074797</v>
      </c>
      <c r="AK23" s="29">
        <v>1606</v>
      </c>
      <c r="AL23" s="3">
        <v>133.8</v>
      </c>
      <c r="AM23" s="3">
        <f t="shared" si="12"/>
        <v>8.331257783312578</v>
      </c>
      <c r="AN23" s="29">
        <v>15.6</v>
      </c>
      <c r="AO23" s="3"/>
      <c r="AP23" s="3">
        <f t="shared" si="13"/>
        <v>0</v>
      </c>
      <c r="AQ23" s="31">
        <v>2729.4</v>
      </c>
      <c r="AR23" s="4">
        <v>128.5</v>
      </c>
      <c r="AS23" s="3">
        <f t="shared" si="14"/>
        <v>4.707994431010478</v>
      </c>
      <c r="AT23" s="51">
        <v>904.3</v>
      </c>
      <c r="AU23" s="3">
        <v>28.5</v>
      </c>
      <c r="AV23" s="3">
        <f t="shared" si="15"/>
        <v>3.1516089793210216</v>
      </c>
      <c r="AW23" s="49">
        <v>901.3</v>
      </c>
      <c r="AX23" s="3">
        <v>28.5</v>
      </c>
      <c r="AY23" s="3">
        <f t="shared" si="16"/>
        <v>3.1620991900588042</v>
      </c>
      <c r="AZ23" s="31">
        <v>295.6</v>
      </c>
      <c r="BA23" s="6"/>
      <c r="BB23" s="14">
        <f t="shared" si="17"/>
        <v>0</v>
      </c>
      <c r="BC23" s="49">
        <v>405.9</v>
      </c>
      <c r="BD23" s="6"/>
      <c r="BE23" s="3">
        <f t="shared" si="18"/>
        <v>0</v>
      </c>
      <c r="BF23" s="49">
        <v>1045.8</v>
      </c>
      <c r="BG23" s="4">
        <v>100</v>
      </c>
      <c r="BH23" s="3">
        <f t="shared" si="19"/>
        <v>9.56205775482884</v>
      </c>
      <c r="BI23" s="47">
        <f t="shared" si="20"/>
        <v>0</v>
      </c>
      <c r="BJ23" s="50">
        <f t="shared" si="21"/>
        <v>119.69999999999999</v>
      </c>
      <c r="BK23" s="3" t="e">
        <f t="shared" si="22"/>
        <v>#DIV/0!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45020.5</v>
      </c>
      <c r="D24" s="46">
        <f t="shared" si="1"/>
        <v>4291.9</v>
      </c>
      <c r="E24" s="3">
        <f t="shared" si="2"/>
        <v>9.533212647571661</v>
      </c>
      <c r="F24" s="29">
        <v>22553.7</v>
      </c>
      <c r="G24" s="3">
        <v>3738.6</v>
      </c>
      <c r="H24" s="3">
        <f t="shared" si="3"/>
        <v>16.576437569001982</v>
      </c>
      <c r="I24" s="3">
        <f t="shared" si="4"/>
        <v>1105.7</v>
      </c>
      <c r="J24" s="29">
        <v>17048.1</v>
      </c>
      <c r="K24" s="3">
        <v>883.7</v>
      </c>
      <c r="L24" s="3">
        <f t="shared" si="23"/>
        <v>5.183568843448831</v>
      </c>
      <c r="M24" s="29">
        <v>17.4</v>
      </c>
      <c r="N24" s="3">
        <v>0</v>
      </c>
      <c r="O24" s="3">
        <f t="shared" si="5"/>
        <v>0</v>
      </c>
      <c r="P24" s="29">
        <v>632.2</v>
      </c>
      <c r="Q24" s="3">
        <v>21.1</v>
      </c>
      <c r="R24" s="3">
        <f t="shared" si="6"/>
        <v>3.3375514077823474</v>
      </c>
      <c r="S24" s="29">
        <v>3517.9</v>
      </c>
      <c r="T24" s="3">
        <v>200.9</v>
      </c>
      <c r="U24" s="3">
        <f t="shared" si="7"/>
        <v>5.710793371045226</v>
      </c>
      <c r="V24" s="29">
        <v>1283.7</v>
      </c>
      <c r="W24" s="14">
        <v>213.6</v>
      </c>
      <c r="X24" s="3">
        <f t="shared" si="8"/>
        <v>16.639401729376022</v>
      </c>
      <c r="Y24" s="29"/>
      <c r="Z24" s="14"/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22466.8</v>
      </c>
      <c r="AI24" s="3">
        <v>553.3</v>
      </c>
      <c r="AJ24" s="3">
        <f t="shared" si="24"/>
        <v>2.462745028219417</v>
      </c>
      <c r="AK24" s="29">
        <v>6639.9</v>
      </c>
      <c r="AL24" s="3">
        <v>553.3</v>
      </c>
      <c r="AM24" s="3">
        <f t="shared" si="12"/>
        <v>8.33295682163888</v>
      </c>
      <c r="AN24" s="29"/>
      <c r="AO24" s="3"/>
      <c r="AP24" s="3" t="e">
        <f t="shared" si="13"/>
        <v>#DIV/0!</v>
      </c>
      <c r="AQ24" s="31">
        <v>45020.5</v>
      </c>
      <c r="AR24" s="4">
        <v>446.5</v>
      </c>
      <c r="AS24" s="3">
        <f t="shared" si="14"/>
        <v>0.9917704156995147</v>
      </c>
      <c r="AT24" s="51">
        <v>4460.3</v>
      </c>
      <c r="AU24" s="3">
        <v>292.5</v>
      </c>
      <c r="AV24" s="3">
        <f t="shared" si="15"/>
        <v>6.55785485281259</v>
      </c>
      <c r="AW24" s="49">
        <v>2233.4</v>
      </c>
      <c r="AX24" s="3">
        <v>62.6</v>
      </c>
      <c r="AY24" s="3">
        <f t="shared" si="16"/>
        <v>2.802901405928181</v>
      </c>
      <c r="AZ24" s="31">
        <v>4169.5</v>
      </c>
      <c r="BA24" s="6"/>
      <c r="BB24" s="14">
        <f t="shared" si="17"/>
        <v>0</v>
      </c>
      <c r="BC24" s="49">
        <v>19641</v>
      </c>
      <c r="BD24" s="6">
        <v>100</v>
      </c>
      <c r="BE24" s="3">
        <f t="shared" si="18"/>
        <v>0.509139045873428</v>
      </c>
      <c r="BF24" s="49">
        <v>7972</v>
      </c>
      <c r="BG24" s="4">
        <v>31</v>
      </c>
      <c r="BH24" s="3">
        <f t="shared" si="19"/>
        <v>0.3888610135474159</v>
      </c>
      <c r="BI24" s="47">
        <f t="shared" si="20"/>
        <v>0</v>
      </c>
      <c r="BJ24" s="50">
        <f t="shared" si="21"/>
        <v>3845.3999999999996</v>
      </c>
      <c r="BK24" s="3" t="e">
        <f t="shared" si="22"/>
        <v>#DIV/0!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4556.1</v>
      </c>
      <c r="D25" s="46">
        <f t="shared" si="1"/>
        <v>205.3</v>
      </c>
      <c r="E25" s="3">
        <f t="shared" si="2"/>
        <v>4.506046838304691</v>
      </c>
      <c r="F25" s="29">
        <v>884.6</v>
      </c>
      <c r="G25" s="3">
        <v>43</v>
      </c>
      <c r="H25" s="3">
        <f t="shared" si="3"/>
        <v>4.860954103549626</v>
      </c>
      <c r="I25" s="3">
        <f t="shared" si="4"/>
        <v>12.600000000000001</v>
      </c>
      <c r="J25" s="29">
        <v>169.4</v>
      </c>
      <c r="K25" s="3">
        <v>6.4</v>
      </c>
      <c r="L25" s="3">
        <f t="shared" si="23"/>
        <v>3.778040141676505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1.3</v>
      </c>
      <c r="R25" s="3">
        <f t="shared" si="6"/>
        <v>3.0952380952380953</v>
      </c>
      <c r="S25" s="29">
        <v>319.2</v>
      </c>
      <c r="T25" s="3">
        <v>4.9</v>
      </c>
      <c r="U25" s="3">
        <f t="shared" si="7"/>
        <v>1.5350877192982457</v>
      </c>
      <c r="V25" s="29">
        <v>103.9</v>
      </c>
      <c r="W25" s="14"/>
      <c r="X25" s="3">
        <f t="shared" si="8"/>
        <v>0</v>
      </c>
      <c r="Y25" s="29"/>
      <c r="Z25" s="14"/>
      <c r="AA25" s="3" t="e">
        <f t="shared" si="9"/>
        <v>#DIV/0!</v>
      </c>
      <c r="AB25" s="29">
        <v>0.5</v>
      </c>
      <c r="AC25" s="3"/>
      <c r="AD25" s="3">
        <f t="shared" si="10"/>
        <v>0</v>
      </c>
      <c r="AE25" s="29"/>
      <c r="AF25" s="3"/>
      <c r="AG25" s="3" t="e">
        <f t="shared" si="11"/>
        <v>#DIV/0!</v>
      </c>
      <c r="AH25" s="29">
        <v>3671.5</v>
      </c>
      <c r="AI25" s="3">
        <v>162.3</v>
      </c>
      <c r="AJ25" s="3">
        <f t="shared" si="24"/>
        <v>4.42053656543647</v>
      </c>
      <c r="AK25" s="29">
        <v>1884.9</v>
      </c>
      <c r="AL25" s="3">
        <v>157.1</v>
      </c>
      <c r="AM25" s="3">
        <f t="shared" si="12"/>
        <v>8.334659663642633</v>
      </c>
      <c r="AN25" s="29">
        <v>575.6</v>
      </c>
      <c r="AO25" s="3"/>
      <c r="AP25" s="3">
        <f t="shared" si="13"/>
        <v>0</v>
      </c>
      <c r="AQ25" s="31">
        <v>4556.1</v>
      </c>
      <c r="AR25" s="4">
        <v>184.3</v>
      </c>
      <c r="AS25" s="3">
        <f t="shared" si="14"/>
        <v>4.045126314172209</v>
      </c>
      <c r="AT25" s="51">
        <v>906.3</v>
      </c>
      <c r="AU25" s="3">
        <v>25.4</v>
      </c>
      <c r="AV25" s="3">
        <f t="shared" si="15"/>
        <v>2.8026039942623857</v>
      </c>
      <c r="AW25" s="49">
        <v>901.3</v>
      </c>
      <c r="AX25" s="3">
        <v>25.4</v>
      </c>
      <c r="AY25" s="3">
        <f t="shared" si="16"/>
        <v>2.8181515588594253</v>
      </c>
      <c r="AZ25" s="31">
        <v>341.8</v>
      </c>
      <c r="BA25" s="6"/>
      <c r="BB25" s="14">
        <f t="shared" si="17"/>
        <v>0</v>
      </c>
      <c r="BC25" s="49">
        <v>397.4</v>
      </c>
      <c r="BD25" s="6">
        <v>7.7</v>
      </c>
      <c r="BE25" s="3">
        <f t="shared" si="18"/>
        <v>1.9375943633618522</v>
      </c>
      <c r="BF25" s="49">
        <v>1224.5</v>
      </c>
      <c r="BG25" s="4">
        <v>150</v>
      </c>
      <c r="BH25" s="3">
        <f t="shared" si="19"/>
        <v>12.249897917517353</v>
      </c>
      <c r="BI25" s="47">
        <f t="shared" si="20"/>
        <v>0</v>
      </c>
      <c r="BJ25" s="50">
        <f t="shared" si="21"/>
        <v>21</v>
      </c>
      <c r="BK25" s="3" t="e">
        <f t="shared" si="22"/>
        <v>#DIV/0!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8725.3</v>
      </c>
      <c r="D26" s="46">
        <f t="shared" si="1"/>
        <v>427.8</v>
      </c>
      <c r="E26" s="3">
        <f t="shared" si="2"/>
        <v>4.902983278511914</v>
      </c>
      <c r="F26" s="29">
        <v>2109.6</v>
      </c>
      <c r="G26" s="3">
        <v>197.8</v>
      </c>
      <c r="H26" s="3">
        <f t="shared" si="3"/>
        <v>9.376185058778916</v>
      </c>
      <c r="I26" s="3">
        <f t="shared" si="4"/>
        <v>145.1</v>
      </c>
      <c r="J26" s="29">
        <v>1764</v>
      </c>
      <c r="K26" s="3">
        <v>112.6</v>
      </c>
      <c r="L26" s="3">
        <f t="shared" si="23"/>
        <v>6.383219954648525</v>
      </c>
      <c r="M26" s="29">
        <v>26.2</v>
      </c>
      <c r="N26" s="3">
        <v>0.9</v>
      </c>
      <c r="O26" s="3">
        <f t="shared" si="5"/>
        <v>3.435114503816794</v>
      </c>
      <c r="P26" s="29">
        <v>73.1</v>
      </c>
      <c r="Q26" s="3">
        <v>3.2</v>
      </c>
      <c r="R26" s="3">
        <f t="shared" si="6"/>
        <v>4.377564979480165</v>
      </c>
      <c r="S26" s="29">
        <v>128.8</v>
      </c>
      <c r="T26" s="3">
        <v>28.4</v>
      </c>
      <c r="U26" s="3">
        <f t="shared" si="7"/>
        <v>22.049689440993784</v>
      </c>
      <c r="V26" s="29">
        <v>90</v>
      </c>
      <c r="W26" s="14">
        <v>8.9</v>
      </c>
      <c r="X26" s="3">
        <f t="shared" si="8"/>
        <v>9.88888888888889</v>
      </c>
      <c r="Y26" s="29"/>
      <c r="Z26" s="14"/>
      <c r="AA26" s="3" t="e">
        <f t="shared" si="9"/>
        <v>#DIV/0!</v>
      </c>
      <c r="AB26" s="29">
        <v>13.9</v>
      </c>
      <c r="AC26" s="3"/>
      <c r="AD26" s="3">
        <f t="shared" si="10"/>
        <v>0</v>
      </c>
      <c r="AE26" s="29"/>
      <c r="AF26" s="3"/>
      <c r="AG26" s="3" t="e">
        <f t="shared" si="11"/>
        <v>#DIV/0!</v>
      </c>
      <c r="AH26" s="29">
        <v>6615.7</v>
      </c>
      <c r="AI26" s="3">
        <v>230</v>
      </c>
      <c r="AJ26" s="3">
        <f t="shared" si="24"/>
        <v>3.476578442190547</v>
      </c>
      <c r="AK26" s="29">
        <v>2633.3</v>
      </c>
      <c r="AL26" s="3">
        <v>219.4</v>
      </c>
      <c r="AM26" s="3">
        <f t="shared" si="12"/>
        <v>8.331751034823224</v>
      </c>
      <c r="AN26" s="29"/>
      <c r="AO26" s="3"/>
      <c r="AP26" s="3" t="e">
        <f t="shared" si="13"/>
        <v>#DIV/0!</v>
      </c>
      <c r="AQ26" s="31">
        <v>8725.3</v>
      </c>
      <c r="AR26" s="4">
        <v>228.6</v>
      </c>
      <c r="AS26" s="3">
        <f t="shared" si="14"/>
        <v>2.619967221757418</v>
      </c>
      <c r="AT26" s="51">
        <v>1086.6</v>
      </c>
      <c r="AU26" s="3">
        <v>38.4</v>
      </c>
      <c r="AV26" s="3">
        <f t="shared" si="15"/>
        <v>3.5339591385974605</v>
      </c>
      <c r="AW26" s="49">
        <v>1078.6</v>
      </c>
      <c r="AX26" s="3">
        <v>38.4</v>
      </c>
      <c r="AY26" s="3">
        <f t="shared" si="16"/>
        <v>3.5601705915075095</v>
      </c>
      <c r="AZ26" s="31">
        <v>642.3</v>
      </c>
      <c r="BA26" s="6"/>
      <c r="BB26" s="14">
        <f t="shared" si="17"/>
        <v>0</v>
      </c>
      <c r="BC26" s="49">
        <v>3089</v>
      </c>
      <c r="BD26" s="6"/>
      <c r="BE26" s="3">
        <f t="shared" si="18"/>
        <v>0</v>
      </c>
      <c r="BF26" s="49">
        <v>2281.9</v>
      </c>
      <c r="BG26" s="4">
        <v>190.2</v>
      </c>
      <c r="BH26" s="3">
        <f t="shared" si="19"/>
        <v>8.335159297076997</v>
      </c>
      <c r="BI26" s="47">
        <f t="shared" si="20"/>
        <v>0</v>
      </c>
      <c r="BJ26" s="50">
        <f t="shared" si="21"/>
        <v>199.20000000000002</v>
      </c>
      <c r="BK26" s="3" t="e">
        <f t="shared" si="22"/>
        <v>#DIV/0!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120508.60000000002</v>
      </c>
      <c r="D27" s="46">
        <f>SUM(D10:D26)</f>
        <v>9158.199999999997</v>
      </c>
      <c r="E27" s="52">
        <f t="shared" si="2"/>
        <v>7.599623595328462</v>
      </c>
      <c r="F27" s="53">
        <f>SUM(F10:F26)</f>
        <v>40870.1</v>
      </c>
      <c r="G27" s="54">
        <f>SUM(G10:G26)</f>
        <v>5647.3</v>
      </c>
      <c r="H27" s="52">
        <f>G27/F27*100</f>
        <v>13.817680896303166</v>
      </c>
      <c r="I27" s="3">
        <f t="shared" si="4"/>
        <v>2170.7999999999997</v>
      </c>
      <c r="J27" s="53">
        <f>SUM(J10:J26)</f>
        <v>25098.2</v>
      </c>
      <c r="K27" s="54">
        <f>SUM(K10:K26)</f>
        <v>1298.8</v>
      </c>
      <c r="L27" s="52">
        <f>K27/J27*100</f>
        <v>5.174873098469213</v>
      </c>
      <c r="M27" s="53">
        <f>SUM(M10:M26)</f>
        <v>334.2</v>
      </c>
      <c r="N27" s="54">
        <f>SUM(N10:N26)</f>
        <v>5.1000000000000005</v>
      </c>
      <c r="O27" s="52">
        <f>N27/M27*100</f>
        <v>1.5260323159784561</v>
      </c>
      <c r="P27" s="53">
        <f>SUM(P10:P26)</f>
        <v>1641</v>
      </c>
      <c r="Q27" s="54">
        <f>SUM(Q10:Q26)</f>
        <v>67.80000000000001</v>
      </c>
      <c r="R27" s="52">
        <f>Q27/P27*100</f>
        <v>4.1316270566727615</v>
      </c>
      <c r="S27" s="53">
        <f>SUM(S10:S26)</f>
        <v>7576.3</v>
      </c>
      <c r="T27" s="54">
        <f>SUM(T10:T26)</f>
        <v>799.0999999999999</v>
      </c>
      <c r="U27" s="52">
        <f>T27/S27*100</f>
        <v>10.547364808679697</v>
      </c>
      <c r="V27" s="29">
        <f>SUM(V10:V26)</f>
        <v>2631.9</v>
      </c>
      <c r="W27" s="55">
        <f>SUM(W10:W26)</f>
        <v>333.9</v>
      </c>
      <c r="X27" s="3">
        <f>W27/V27*100</f>
        <v>12.68665222842813</v>
      </c>
      <c r="Y27" s="29">
        <f>SUM(Y10:Y26)</f>
        <v>0</v>
      </c>
      <c r="Z27" s="55">
        <f>SUM(Z10:Z26)</f>
        <v>15</v>
      </c>
      <c r="AA27" s="3" t="e">
        <f>Z27/Y27*100</f>
        <v>#DIV/0!</v>
      </c>
      <c r="AB27" s="29">
        <f>SUM(AB10:AB26)</f>
        <v>240</v>
      </c>
      <c r="AC27" s="55">
        <f>SUM(AC10:AC26)</f>
        <v>14.7</v>
      </c>
      <c r="AD27" s="3">
        <f>AC27/AB27*100</f>
        <v>6.125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79638.5</v>
      </c>
      <c r="AI27" s="29">
        <f>SUM(AI10:AI26)</f>
        <v>3510.8999999999996</v>
      </c>
      <c r="AJ27" s="3">
        <f>AI27/AH27*100</f>
        <v>4.408546117769671</v>
      </c>
      <c r="AK27" s="29">
        <f>SUM(AK10:AK26)</f>
        <v>40806.50000000001</v>
      </c>
      <c r="AL27" s="3">
        <f>SUM(AL10:AL26)</f>
        <v>3400.5</v>
      </c>
      <c r="AM27" s="3">
        <f>AL27/AK27*100</f>
        <v>8.333231225417517</v>
      </c>
      <c r="AN27" s="29">
        <f>SUM(AN10:AN26)</f>
        <v>1142.4</v>
      </c>
      <c r="AO27" s="3">
        <f>SUM(AO10:AO26)</f>
        <v>0</v>
      </c>
      <c r="AP27" s="3">
        <f>AO27/AN27*100</f>
        <v>0</v>
      </c>
      <c r="AQ27" s="29">
        <f>SUM(AQ10:AQ26)</f>
        <v>120706.90000000001</v>
      </c>
      <c r="AR27" s="3">
        <f>SUM(AR10:AR26)</f>
        <v>2925.5</v>
      </c>
      <c r="AS27" s="3">
        <f>AR27/AQ27*100</f>
        <v>2.4236394108373256</v>
      </c>
      <c r="AT27" s="29">
        <f>SUM(AT10:AT26)</f>
        <v>19875.1</v>
      </c>
      <c r="AU27" s="3">
        <f>SUM(AU10:AU26)</f>
        <v>741.1999999999999</v>
      </c>
      <c r="AV27" s="3">
        <f>AU27/AT27*100</f>
        <v>3.729289412380315</v>
      </c>
      <c r="AW27" s="29">
        <f>SUM(AW10:AW26)</f>
        <v>17570.199999999997</v>
      </c>
      <c r="AX27" s="3">
        <f>SUM(AX10:AX26)</f>
        <v>511.29999999999995</v>
      </c>
      <c r="AY27" s="3">
        <f>AX27/AW27*100</f>
        <v>2.910040864645821</v>
      </c>
      <c r="AZ27" s="29">
        <f>SUM(AZ10:AZ26)</f>
        <v>10817.699999999999</v>
      </c>
      <c r="BA27" s="14">
        <f>SUM(BA10:BA26)</f>
        <v>43.1</v>
      </c>
      <c r="BB27" s="14">
        <f>BA27/AZ27*100</f>
        <v>0.3984211061501059</v>
      </c>
      <c r="BC27" s="29">
        <f>SUM(BC10:BC26)</f>
        <v>34225.6</v>
      </c>
      <c r="BD27" s="14">
        <f>SUM(BD10:BD26)</f>
        <v>332.8</v>
      </c>
      <c r="BE27" s="3">
        <f>BD27/BC27*100</f>
        <v>0.9723715581319247</v>
      </c>
      <c r="BF27" s="29">
        <f>SUM(BF10:BF26)</f>
        <v>37200.99999999999</v>
      </c>
      <c r="BG27" s="3">
        <f>SUM(BG10:BG26)</f>
        <v>1783</v>
      </c>
      <c r="BH27" s="3">
        <f>BG27/BF27*100</f>
        <v>4.792881911776567</v>
      </c>
      <c r="BI27" s="31">
        <f>SUM(BI10:BI26)</f>
        <v>-198.30000000000018</v>
      </c>
      <c r="BJ27" s="56">
        <f>SUM(BJ10:BJ26)</f>
        <v>6232.7</v>
      </c>
      <c r="BK27" s="3">
        <f t="shared" si="22"/>
        <v>-3143.066061522942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2014-02-05T10:22:11Z</cp:lastPrinted>
  <dcterms:created xsi:type="dcterms:W3CDTF">2007-01-16T05:35:41Z</dcterms:created>
  <dcterms:modified xsi:type="dcterms:W3CDTF">2014-02-05T10:22:15Z</dcterms:modified>
  <cp:category/>
  <cp:version/>
  <cp:contentType/>
  <cp:contentStatus/>
</cp:coreProperties>
</file>