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<sst xmlns="http://schemas.openxmlformats.org/spreadsheetml/2006/main" count="130" uniqueCount="54">
  <si>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</si>
  <si>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</si>
  <si>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</si>
  <si>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</si>
  <si>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</si>
  <si>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</si>
  <si>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</si>
  <si>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</si>
  <si>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</si>
  <si>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</si>
  <si>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</si>
  <si>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</si>
  <si>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</si>
  <si>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</si>
  <si>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</si>
  <si>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</si>
  <si>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</si>
  <si>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</si>
  <si>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</si>
  <si>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</si>
  <si>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</si>
  <si>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</si>
  <si>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</si>
  <si>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</si>
  <si>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</si>
  <si>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</si>
  <si>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</si>
  <si>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</si>
  <si>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</si>
  <si>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</si>
  <si>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</si>
  <si>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</si>
  <si>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</si>
  <si>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</si>
  <si>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</si>
  <si>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</si>
  <si>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</si>
  <si>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</si>
  <si>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</si>
  <si>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</si>
  <si>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</si>
  <si>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</si>
  <si>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</si>
  <si>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</si>
  <si>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</si>
  <si>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</si>
  <si>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</si>
  <si>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</si>
  <si>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</si>
  <si>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</si>
  <si>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</si>
  <si>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</si>
  <si>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сентября 2012 г.</t>
  </si>
  <si>
    <r>
      <t xml:space="preserve">наименование муниципального района  </t>
    </r>
    <r>
      <rPr>
        <b/>
        <sz val="10"/>
        <rFont val="Arial Cyr"/>
        <family val="0"/>
      </rPr>
      <t>Цивильского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</si>
</sst>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4" xfId="17" applyFont="1" applyFill="1" applyBorder="1" applyAlignment="1">
      <alignment horizontal="center" vertical="center" wrapText="1"/>
      <protection/>
    </xf>
    <xf numFmtId="0" fontId="7" fillId="0" borderId="5" xfId="17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zoomScale="110" zoomScaleNormal="110" workbookViewId="0" topLeftCell="B13">
      <pane xSplit="1" topLeftCell="BT2" activePane="topRight" state="frozen"/>
      <selection pane="topLeft" activeCell="B2" sqref="B2"/>
      <selection pane="topRight" activeCell="L20" sqref="L20"/>
    </sheetView>
  </sheetViews>
  <sheetFormatPr defaultColWidth="9.00390625" defaultRowHeight="12.75"/>
  <cols>
    <col min="1" max="1" width="3.375" style="0" hidden="1" customWidth="1"/>
    <col min="2" max="2" width="25.375" style="0" customWidth="1"/>
    <col min="3" max="3" width="11.75390625" style="0" bestFit="1" customWidth="1"/>
    <col min="5" max="5" width="9.875" style="0" customWidth="1"/>
    <col min="8" max="8" width="10.75390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49" max="49" width="10.375" style="0" bestFit="1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48"/>
      <c r="S1" s="48"/>
      <c r="T1" s="48"/>
    </row>
    <row r="2" spans="18:20" ht="12" customHeight="1">
      <c r="R2" s="48"/>
      <c r="S2" s="48"/>
      <c r="T2" s="48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4" t="s">
        <v>0</v>
      </c>
      <c r="M3" s="44"/>
      <c r="N3" s="44"/>
      <c r="O3" s="1"/>
      <c r="P3" s="1"/>
      <c r="Q3" s="1"/>
      <c r="R3" s="44"/>
      <c r="S3" s="44"/>
      <c r="T3" s="44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44" t="s">
        <v>0</v>
      </c>
      <c r="V4" s="44"/>
      <c r="W4" s="4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45" t="s">
        <v>1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46" t="s">
        <v>52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H8" s="47" t="s">
        <v>53</v>
      </c>
      <c r="I8" s="49"/>
      <c r="J8" s="49"/>
      <c r="K8" s="49"/>
      <c r="L8" s="49"/>
      <c r="M8" s="49"/>
      <c r="N8" s="49"/>
      <c r="O8" s="49"/>
      <c r="P8" s="4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40" t="s">
        <v>2</v>
      </c>
      <c r="B10" s="40"/>
      <c r="C10" s="24" t="s">
        <v>3</v>
      </c>
      <c r="D10" s="25"/>
      <c r="E10" s="26"/>
      <c r="F10" s="21" t="s">
        <v>4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3"/>
      <c r="AV10" s="40" t="s">
        <v>5</v>
      </c>
      <c r="AW10" s="40"/>
      <c r="AX10" s="40"/>
      <c r="AY10" s="21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3"/>
      <c r="BW10" s="24" t="s">
        <v>6</v>
      </c>
      <c r="BX10" s="25"/>
      <c r="BY10" s="26"/>
    </row>
    <row r="11" spans="1:77" ht="12.75">
      <c r="A11" s="40"/>
      <c r="B11" s="40"/>
      <c r="C11" s="37"/>
      <c r="D11" s="38"/>
      <c r="E11" s="39"/>
      <c r="F11" s="40" t="s">
        <v>7</v>
      </c>
      <c r="G11" s="40"/>
      <c r="H11" s="40"/>
      <c r="I11" s="41" t="s">
        <v>8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3"/>
      <c r="AG11" s="40" t="s">
        <v>9</v>
      </c>
      <c r="AH11" s="40"/>
      <c r="AI11" s="40"/>
      <c r="AJ11" s="21" t="s">
        <v>8</v>
      </c>
      <c r="AK11" s="22"/>
      <c r="AL11" s="22"/>
      <c r="AM11" s="22"/>
      <c r="AN11" s="22"/>
      <c r="AO11" s="22"/>
      <c r="AP11" s="22"/>
      <c r="AQ11" s="22"/>
      <c r="AR11" s="23"/>
      <c r="AS11" s="40" t="s">
        <v>10</v>
      </c>
      <c r="AT11" s="40"/>
      <c r="AU11" s="40"/>
      <c r="AV11" s="40"/>
      <c r="AW11" s="40"/>
      <c r="AX11" s="40"/>
      <c r="AY11" s="21" t="s">
        <v>8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3"/>
      <c r="BW11" s="37"/>
      <c r="BX11" s="38"/>
      <c r="BY11" s="39"/>
    </row>
    <row r="12" spans="1:77" ht="59.25" customHeight="1">
      <c r="A12" s="40"/>
      <c r="B12" s="40"/>
      <c r="C12" s="37"/>
      <c r="D12" s="38"/>
      <c r="E12" s="39"/>
      <c r="F12" s="40"/>
      <c r="G12" s="40"/>
      <c r="H12" s="40"/>
      <c r="I12" s="24" t="s">
        <v>11</v>
      </c>
      <c r="J12" s="25"/>
      <c r="K12" s="26"/>
      <c r="L12" s="24" t="s">
        <v>12</v>
      </c>
      <c r="M12" s="25"/>
      <c r="N12" s="26"/>
      <c r="O12" s="24" t="s">
        <v>13</v>
      </c>
      <c r="P12" s="25"/>
      <c r="Q12" s="26"/>
      <c r="R12" s="24" t="s">
        <v>14</v>
      </c>
      <c r="S12" s="25"/>
      <c r="T12" s="26"/>
      <c r="U12" s="24" t="s">
        <v>15</v>
      </c>
      <c r="V12" s="25"/>
      <c r="W12" s="26"/>
      <c r="X12" s="24" t="s">
        <v>16</v>
      </c>
      <c r="Y12" s="25"/>
      <c r="Z12" s="26"/>
      <c r="AA12" s="24" t="s">
        <v>17</v>
      </c>
      <c r="AB12" s="25"/>
      <c r="AC12" s="26"/>
      <c r="AD12" s="24" t="s">
        <v>18</v>
      </c>
      <c r="AE12" s="25"/>
      <c r="AF12" s="26"/>
      <c r="AG12" s="40"/>
      <c r="AH12" s="40"/>
      <c r="AI12" s="40"/>
      <c r="AJ12" s="24" t="s">
        <v>19</v>
      </c>
      <c r="AK12" s="25"/>
      <c r="AL12" s="26"/>
      <c r="AM12" s="24" t="s">
        <v>20</v>
      </c>
      <c r="AN12" s="25"/>
      <c r="AO12" s="26"/>
      <c r="AP12" s="24" t="s">
        <v>51</v>
      </c>
      <c r="AQ12" s="25"/>
      <c r="AR12" s="26"/>
      <c r="AS12" s="40"/>
      <c r="AT12" s="40"/>
      <c r="AU12" s="40"/>
      <c r="AV12" s="40"/>
      <c r="AW12" s="40"/>
      <c r="AX12" s="40"/>
      <c r="AY12" s="31" t="s">
        <v>21</v>
      </c>
      <c r="AZ12" s="32"/>
      <c r="BA12" s="33"/>
      <c r="BB12" s="30" t="s">
        <v>4</v>
      </c>
      <c r="BC12" s="30"/>
      <c r="BD12" s="30"/>
      <c r="BE12" s="31" t="s">
        <v>22</v>
      </c>
      <c r="BF12" s="32"/>
      <c r="BG12" s="33"/>
      <c r="BH12" s="31" t="s">
        <v>23</v>
      </c>
      <c r="BI12" s="32"/>
      <c r="BJ12" s="33"/>
      <c r="BK12" s="24" t="s">
        <v>24</v>
      </c>
      <c r="BL12" s="25"/>
      <c r="BM12" s="26"/>
      <c r="BN12" s="21" t="s">
        <v>25</v>
      </c>
      <c r="BO12" s="22"/>
      <c r="BP12" s="22"/>
      <c r="BQ12" s="22"/>
      <c r="BR12" s="22"/>
      <c r="BS12" s="23"/>
      <c r="BT12" s="24" t="s">
        <v>26</v>
      </c>
      <c r="BU12" s="25"/>
      <c r="BV12" s="26"/>
      <c r="BW12" s="37"/>
      <c r="BX12" s="38"/>
      <c r="BY12" s="39"/>
    </row>
    <row r="13" spans="1:77" ht="66" customHeight="1">
      <c r="A13" s="40"/>
      <c r="B13" s="40"/>
      <c r="C13" s="27"/>
      <c r="D13" s="28"/>
      <c r="E13" s="29"/>
      <c r="F13" s="40"/>
      <c r="G13" s="40"/>
      <c r="H13" s="40"/>
      <c r="I13" s="27"/>
      <c r="J13" s="28"/>
      <c r="K13" s="29"/>
      <c r="L13" s="27"/>
      <c r="M13" s="28"/>
      <c r="N13" s="29"/>
      <c r="O13" s="27"/>
      <c r="P13" s="28"/>
      <c r="Q13" s="29"/>
      <c r="R13" s="27"/>
      <c r="S13" s="28"/>
      <c r="T13" s="29"/>
      <c r="U13" s="27"/>
      <c r="V13" s="28"/>
      <c r="W13" s="29"/>
      <c r="X13" s="27"/>
      <c r="Y13" s="28"/>
      <c r="Z13" s="29"/>
      <c r="AA13" s="27"/>
      <c r="AB13" s="28"/>
      <c r="AC13" s="29"/>
      <c r="AD13" s="27"/>
      <c r="AE13" s="28"/>
      <c r="AF13" s="29"/>
      <c r="AG13" s="40"/>
      <c r="AH13" s="40"/>
      <c r="AI13" s="40"/>
      <c r="AJ13" s="27"/>
      <c r="AK13" s="28"/>
      <c r="AL13" s="29"/>
      <c r="AM13" s="27"/>
      <c r="AN13" s="28"/>
      <c r="AO13" s="29"/>
      <c r="AP13" s="27"/>
      <c r="AQ13" s="28"/>
      <c r="AR13" s="29"/>
      <c r="AS13" s="40"/>
      <c r="AT13" s="40"/>
      <c r="AU13" s="40"/>
      <c r="AV13" s="40"/>
      <c r="AW13" s="40"/>
      <c r="AX13" s="40"/>
      <c r="AY13" s="34"/>
      <c r="AZ13" s="35"/>
      <c r="BA13" s="36"/>
      <c r="BB13" s="30" t="s">
        <v>27</v>
      </c>
      <c r="BC13" s="30"/>
      <c r="BD13" s="30"/>
      <c r="BE13" s="34"/>
      <c r="BF13" s="35"/>
      <c r="BG13" s="36"/>
      <c r="BH13" s="34"/>
      <c r="BI13" s="35"/>
      <c r="BJ13" s="36"/>
      <c r="BK13" s="27"/>
      <c r="BL13" s="28"/>
      <c r="BM13" s="29"/>
      <c r="BN13" s="21" t="s">
        <v>28</v>
      </c>
      <c r="BO13" s="22"/>
      <c r="BP13" s="23"/>
      <c r="BQ13" s="21" t="s">
        <v>29</v>
      </c>
      <c r="BR13" s="22"/>
      <c r="BS13" s="23"/>
      <c r="BT13" s="27"/>
      <c r="BU13" s="28"/>
      <c r="BV13" s="29"/>
      <c r="BW13" s="27"/>
      <c r="BX13" s="28"/>
      <c r="BY13" s="29"/>
    </row>
    <row r="14" spans="1:77" ht="22.5">
      <c r="A14" s="40"/>
      <c r="B14" s="40"/>
      <c r="C14" s="2" t="s">
        <v>30</v>
      </c>
      <c r="D14" s="2" t="s">
        <v>31</v>
      </c>
      <c r="E14" s="2" t="s">
        <v>32</v>
      </c>
      <c r="F14" s="2" t="s">
        <v>30</v>
      </c>
      <c r="G14" s="2" t="s">
        <v>31</v>
      </c>
      <c r="H14" s="2" t="s">
        <v>32</v>
      </c>
      <c r="I14" s="2" t="s">
        <v>30</v>
      </c>
      <c r="J14" s="2" t="s">
        <v>31</v>
      </c>
      <c r="K14" s="2" t="s">
        <v>32</v>
      </c>
      <c r="L14" s="2" t="s">
        <v>30</v>
      </c>
      <c r="M14" s="2" t="s">
        <v>31</v>
      </c>
      <c r="N14" s="2" t="s">
        <v>32</v>
      </c>
      <c r="O14" s="2" t="s">
        <v>30</v>
      </c>
      <c r="P14" s="2" t="s">
        <v>31</v>
      </c>
      <c r="Q14" s="2" t="s">
        <v>32</v>
      </c>
      <c r="R14" s="2" t="s">
        <v>30</v>
      </c>
      <c r="S14" s="2" t="s">
        <v>31</v>
      </c>
      <c r="T14" s="2" t="s">
        <v>32</v>
      </c>
      <c r="U14" s="2" t="s">
        <v>30</v>
      </c>
      <c r="V14" s="2" t="s">
        <v>31</v>
      </c>
      <c r="W14" s="2" t="s">
        <v>32</v>
      </c>
      <c r="X14" s="2" t="s">
        <v>30</v>
      </c>
      <c r="Y14" s="2" t="s">
        <v>31</v>
      </c>
      <c r="Z14" s="2" t="s">
        <v>32</v>
      </c>
      <c r="AA14" s="2" t="s">
        <v>30</v>
      </c>
      <c r="AB14" s="2" t="s">
        <v>31</v>
      </c>
      <c r="AC14" s="2" t="s">
        <v>32</v>
      </c>
      <c r="AD14" s="2" t="s">
        <v>30</v>
      </c>
      <c r="AE14" s="2" t="s">
        <v>31</v>
      </c>
      <c r="AF14" s="2" t="s">
        <v>32</v>
      </c>
      <c r="AG14" s="2" t="s">
        <v>30</v>
      </c>
      <c r="AH14" s="2" t="s">
        <v>31</v>
      </c>
      <c r="AI14" s="2" t="s">
        <v>32</v>
      </c>
      <c r="AJ14" s="2" t="s">
        <v>30</v>
      </c>
      <c r="AK14" s="2" t="s">
        <v>31</v>
      </c>
      <c r="AL14" s="2" t="s">
        <v>32</v>
      </c>
      <c r="AM14" s="2" t="s">
        <v>30</v>
      </c>
      <c r="AN14" s="2" t="s">
        <v>31</v>
      </c>
      <c r="AO14" s="2" t="s">
        <v>32</v>
      </c>
      <c r="AP14" s="2" t="s">
        <v>30</v>
      </c>
      <c r="AQ14" s="2" t="s">
        <v>31</v>
      </c>
      <c r="AR14" s="2" t="s">
        <v>32</v>
      </c>
      <c r="AS14" s="2" t="s">
        <v>30</v>
      </c>
      <c r="AT14" s="2" t="s">
        <v>31</v>
      </c>
      <c r="AU14" s="2" t="s">
        <v>32</v>
      </c>
      <c r="AV14" s="2" t="s">
        <v>30</v>
      </c>
      <c r="AW14" s="2" t="s">
        <v>31</v>
      </c>
      <c r="AX14" s="2" t="s">
        <v>32</v>
      </c>
      <c r="AY14" s="2" t="s">
        <v>30</v>
      </c>
      <c r="AZ14" s="2" t="s">
        <v>31</v>
      </c>
      <c r="BA14" s="2" t="s">
        <v>32</v>
      </c>
      <c r="BB14" s="2" t="s">
        <v>30</v>
      </c>
      <c r="BC14" s="2" t="s">
        <v>31</v>
      </c>
      <c r="BD14" s="2" t="s">
        <v>32</v>
      </c>
      <c r="BE14" s="2" t="s">
        <v>30</v>
      </c>
      <c r="BF14" s="2" t="s">
        <v>31</v>
      </c>
      <c r="BG14" s="2" t="s">
        <v>32</v>
      </c>
      <c r="BH14" s="2" t="s">
        <v>30</v>
      </c>
      <c r="BI14" s="2" t="s">
        <v>31</v>
      </c>
      <c r="BJ14" s="2" t="s">
        <v>32</v>
      </c>
      <c r="BK14" s="2" t="s">
        <v>30</v>
      </c>
      <c r="BL14" s="2" t="s">
        <v>31</v>
      </c>
      <c r="BM14" s="2" t="s">
        <v>32</v>
      </c>
      <c r="BN14" s="2" t="s">
        <v>30</v>
      </c>
      <c r="BO14" s="2" t="s">
        <v>31</v>
      </c>
      <c r="BP14" s="2" t="s">
        <v>32</v>
      </c>
      <c r="BQ14" s="2" t="s">
        <v>30</v>
      </c>
      <c r="BR14" s="2" t="s">
        <v>31</v>
      </c>
      <c r="BS14" s="2" t="s">
        <v>32</v>
      </c>
      <c r="BT14" s="2" t="s">
        <v>30</v>
      </c>
      <c r="BU14" s="2" t="s">
        <v>31</v>
      </c>
      <c r="BV14" s="2" t="s">
        <v>32</v>
      </c>
      <c r="BW14" s="2" t="s">
        <v>30</v>
      </c>
      <c r="BX14" s="2" t="s">
        <v>31</v>
      </c>
      <c r="BY14" s="2" t="s">
        <v>32</v>
      </c>
    </row>
    <row r="15" spans="1:77" ht="12.75">
      <c r="A15" s="17">
        <v>1</v>
      </c>
      <c r="B15" s="18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33</v>
      </c>
      <c r="C16" s="8">
        <v>3670.6</v>
      </c>
      <c r="D16" s="8">
        <f>G16+AH16</f>
        <v>2051.3</v>
      </c>
      <c r="E16" s="8">
        <f aca="true" t="shared" si="0" ref="E16:E32">D16/C16*100</f>
        <v>55.8845965237291</v>
      </c>
      <c r="F16" s="9">
        <v>362</v>
      </c>
      <c r="G16" s="9">
        <v>291.9</v>
      </c>
      <c r="H16" s="8">
        <f>G16/F16*100</f>
        <v>80.6353591160221</v>
      </c>
      <c r="I16" s="9">
        <v>119.5</v>
      </c>
      <c r="J16" s="9">
        <v>81.9</v>
      </c>
      <c r="K16" s="8">
        <f>J16/I16*100</f>
        <v>68.53556485355648</v>
      </c>
      <c r="L16" s="9">
        <v>2.8</v>
      </c>
      <c r="M16" s="9">
        <v>0.1</v>
      </c>
      <c r="N16" s="8">
        <f>M16/L16*100</f>
        <v>3.571428571428572</v>
      </c>
      <c r="O16" s="9">
        <v>45.1</v>
      </c>
      <c r="P16" s="9">
        <v>21.9</v>
      </c>
      <c r="Q16" s="8">
        <f>P16/O16*100</f>
        <v>48.55875831485587</v>
      </c>
      <c r="R16" s="9">
        <v>161.9</v>
      </c>
      <c r="S16" s="9">
        <v>132.2</v>
      </c>
      <c r="T16" s="8">
        <f>S16/R16*100</f>
        <v>81.65534280420012</v>
      </c>
      <c r="U16" s="9">
        <v>15.2</v>
      </c>
      <c r="V16" s="9">
        <v>28.2</v>
      </c>
      <c r="W16" s="8">
        <f>V16/U16*100</f>
        <v>185.5263157894737</v>
      </c>
      <c r="X16" s="9"/>
      <c r="Y16" s="9"/>
      <c r="Z16" s="8" t="e">
        <f>Y16/X16*100</f>
        <v>#DIV/0!</v>
      </c>
      <c r="AA16" s="9">
        <v>5.5</v>
      </c>
      <c r="AB16" s="9">
        <v>9.3</v>
      </c>
      <c r="AC16" s="8">
        <f>AB16/AA16*100</f>
        <v>169.09090909090912</v>
      </c>
      <c r="AD16" s="9"/>
      <c r="AE16" s="9"/>
      <c r="AF16" s="8" t="e">
        <f>AE16/AD16*100</f>
        <v>#DIV/0!</v>
      </c>
      <c r="AG16" s="9">
        <v>3308.5</v>
      </c>
      <c r="AH16" s="9">
        <v>1759.4</v>
      </c>
      <c r="AI16" s="8">
        <f>AH16/AG16*100</f>
        <v>53.17817742179236</v>
      </c>
      <c r="AJ16" s="8">
        <v>2279</v>
      </c>
      <c r="AK16" s="8">
        <v>1511.3</v>
      </c>
      <c r="AL16" s="8">
        <f>AK16/AJ16*100</f>
        <v>66.31417288284335</v>
      </c>
      <c r="AM16" s="8"/>
      <c r="AN16" s="8"/>
      <c r="AO16" s="8" t="e">
        <f>AN16/AM16*100</f>
        <v>#DIV/0!</v>
      </c>
      <c r="AP16" s="10"/>
      <c r="AQ16" s="10"/>
      <c r="AR16" s="8" t="e">
        <f>AQ16/AP16*100</f>
        <v>#DIV/0!</v>
      </c>
      <c r="AS16" s="9"/>
      <c r="AT16" s="9"/>
      <c r="AU16" s="8" t="e">
        <f>AT16/AS16*100</f>
        <v>#DIV/0!</v>
      </c>
      <c r="AV16" s="10">
        <v>3702</v>
      </c>
      <c r="AW16" s="10">
        <v>1858.4</v>
      </c>
      <c r="AX16" s="8">
        <f>AW16/AV16*100</f>
        <v>50.199891950297136</v>
      </c>
      <c r="AY16" s="10">
        <v>671.8</v>
      </c>
      <c r="AZ16" s="10">
        <v>448.6</v>
      </c>
      <c r="BA16" s="8">
        <f>AZ16/AY16*100</f>
        <v>66.77582613873177</v>
      </c>
      <c r="BB16" s="8">
        <v>669.2</v>
      </c>
      <c r="BC16" s="10">
        <v>448.6</v>
      </c>
      <c r="BD16" s="8">
        <f>BC16/BB16*100</f>
        <v>67.03526598924088</v>
      </c>
      <c r="BE16" s="10">
        <v>615</v>
      </c>
      <c r="BF16" s="10">
        <v>109.2</v>
      </c>
      <c r="BG16" s="8">
        <f>BF16/BE16*100</f>
        <v>17.756097560975608</v>
      </c>
      <c r="BH16" s="10">
        <v>436.6</v>
      </c>
      <c r="BI16" s="10">
        <v>327.5</v>
      </c>
      <c r="BJ16" s="8">
        <f>BI16/BH16*100</f>
        <v>75.01145213009619</v>
      </c>
      <c r="BK16" s="10">
        <v>1326.4</v>
      </c>
      <c r="BL16" s="10">
        <v>944.7</v>
      </c>
      <c r="BM16" s="8">
        <f>BL16/BK16*100</f>
        <v>71.22285886610373</v>
      </c>
      <c r="BN16" s="11">
        <v>847.4</v>
      </c>
      <c r="BO16" s="11">
        <v>543.3</v>
      </c>
      <c r="BP16" s="8">
        <f>BO16/BN16*100</f>
        <v>64.11375973566203</v>
      </c>
      <c r="BQ16" s="11">
        <v>421.6</v>
      </c>
      <c r="BR16" s="11">
        <v>354.7</v>
      </c>
      <c r="BS16" s="8">
        <f>BR16/BQ16*100</f>
        <v>84.13187855787476</v>
      </c>
      <c r="BT16" s="11"/>
      <c r="BU16" s="11"/>
      <c r="BV16" s="8" t="e">
        <f>BU16/BT16*100</f>
        <v>#DIV/0!</v>
      </c>
      <c r="BW16" s="12">
        <f>SUM(C16-AV16)</f>
        <v>-31.40000000000009</v>
      </c>
      <c r="BX16" s="12">
        <f>SUM(D16-AW16)</f>
        <v>192.9000000000001</v>
      </c>
      <c r="BY16" s="8"/>
    </row>
    <row r="17" spans="1:77" ht="12.75">
      <c r="A17" s="6">
        <v>2</v>
      </c>
      <c r="B17" s="7" t="s">
        <v>34</v>
      </c>
      <c r="C17" s="8">
        <v>4097.5</v>
      </c>
      <c r="D17" s="8">
        <f aca="true" t="shared" si="1" ref="D17:D32">G17+AH17</f>
        <v>2270.2</v>
      </c>
      <c r="E17" s="8">
        <f t="shared" si="0"/>
        <v>55.4045149481391</v>
      </c>
      <c r="F17" s="9">
        <v>563.1</v>
      </c>
      <c r="G17" s="9">
        <v>541.2</v>
      </c>
      <c r="H17" s="8">
        <f aca="true" t="shared" si="2" ref="H17:H34">G17/F17*100</f>
        <v>96.11081513052744</v>
      </c>
      <c r="I17" s="9">
        <v>157.2</v>
      </c>
      <c r="J17" s="9">
        <v>113.8</v>
      </c>
      <c r="K17" s="8">
        <f aca="true" t="shared" si="3" ref="K17:K34">J17/I17*100</f>
        <v>72.39185750636132</v>
      </c>
      <c r="L17" s="9">
        <v>42.8</v>
      </c>
      <c r="M17" s="9">
        <v>43.5</v>
      </c>
      <c r="N17" s="8">
        <f aca="true" t="shared" si="4" ref="N17:N32">M17/L17*100</f>
        <v>101.6355140186916</v>
      </c>
      <c r="O17" s="9">
        <v>60.7</v>
      </c>
      <c r="P17" s="9">
        <v>20.1</v>
      </c>
      <c r="Q17" s="8">
        <f aca="true" t="shared" si="5" ref="Q17:Q32">P17/O17*100</f>
        <v>33.113673805601316</v>
      </c>
      <c r="R17" s="9">
        <v>152.3</v>
      </c>
      <c r="S17" s="9">
        <v>211.9</v>
      </c>
      <c r="T17" s="8">
        <f aca="true" t="shared" si="6" ref="T17:T32">S17/R17*100</f>
        <v>139.13328956007877</v>
      </c>
      <c r="U17" s="9">
        <v>16.1</v>
      </c>
      <c r="V17" s="9">
        <v>16.1</v>
      </c>
      <c r="W17" s="8">
        <f aca="true" t="shared" si="7" ref="W17:W32">V17/U17*100</f>
        <v>100</v>
      </c>
      <c r="X17" s="9"/>
      <c r="Y17" s="9"/>
      <c r="Z17" s="8" t="e">
        <f aca="true" t="shared" si="8" ref="Z17:Z32">Y17/X17*100</f>
        <v>#DIV/0!</v>
      </c>
      <c r="AA17" s="9">
        <v>2</v>
      </c>
      <c r="AB17" s="9"/>
      <c r="AC17" s="8">
        <f aca="true" t="shared" si="9" ref="AC17:AC32">AB17/AA17*100</f>
        <v>0</v>
      </c>
      <c r="AD17" s="9"/>
      <c r="AE17" s="9"/>
      <c r="AF17" s="8" t="e">
        <f aca="true" t="shared" si="10" ref="AF17:AF32">AE17/AD17*100</f>
        <v>#DIV/0!</v>
      </c>
      <c r="AG17" s="9">
        <v>3534.4</v>
      </c>
      <c r="AH17" s="9">
        <v>1729</v>
      </c>
      <c r="AI17" s="8">
        <f aca="true" t="shared" si="11" ref="AI17:AI32">AH17/AG17*100</f>
        <v>48.91919420552286</v>
      </c>
      <c r="AJ17" s="8">
        <v>2175.8</v>
      </c>
      <c r="AK17" s="8">
        <v>1443.4</v>
      </c>
      <c r="AL17" s="8">
        <f aca="true" t="shared" si="12" ref="AL17:AL32">AK17/AJ17*100</f>
        <v>66.33881790605754</v>
      </c>
      <c r="AM17" s="8"/>
      <c r="AN17" s="8"/>
      <c r="AO17" s="8" t="e">
        <f aca="true" t="shared" si="13" ref="AO17:AO32">AN17/AM17*100</f>
        <v>#DIV/0!</v>
      </c>
      <c r="AP17" s="10"/>
      <c r="AQ17" s="10"/>
      <c r="AR17" s="8" t="e">
        <f aca="true" t="shared" si="14" ref="AR17:AR32">AQ17/AP17*100</f>
        <v>#DIV/0!</v>
      </c>
      <c r="AS17" s="9"/>
      <c r="AT17" s="9"/>
      <c r="AU17" s="8" t="e">
        <f aca="true" t="shared" si="15" ref="AU17:AU34">AT17/AS17*100</f>
        <v>#DIV/0!</v>
      </c>
      <c r="AV17" s="15">
        <v>4144.3</v>
      </c>
      <c r="AW17" s="10">
        <v>1708.8</v>
      </c>
      <c r="AX17" s="8">
        <f aca="true" t="shared" si="16" ref="AX17:AX34">AW17/AV17*100</f>
        <v>41.23253625461477</v>
      </c>
      <c r="AY17" s="10">
        <v>722.5</v>
      </c>
      <c r="AZ17" s="10">
        <v>506.3</v>
      </c>
      <c r="BA17" s="8">
        <f aca="true" t="shared" si="17" ref="BA17:BA34">AZ17/AY17*100</f>
        <v>70.07612456747405</v>
      </c>
      <c r="BB17" s="8">
        <v>669.2</v>
      </c>
      <c r="BC17" s="10">
        <v>453.5</v>
      </c>
      <c r="BD17" s="8">
        <f aca="true" t="shared" si="18" ref="BD17:BD34">BC17/BB17*100</f>
        <v>67.76748356246264</v>
      </c>
      <c r="BE17" s="10">
        <v>641.7</v>
      </c>
      <c r="BF17" s="10">
        <v>193.4</v>
      </c>
      <c r="BG17" s="8">
        <f aca="true" t="shared" si="19" ref="BG17:BG34">BF17/BE17*100</f>
        <v>30.138694093813307</v>
      </c>
      <c r="BH17" s="10">
        <v>590</v>
      </c>
      <c r="BI17" s="10">
        <v>301.8</v>
      </c>
      <c r="BJ17" s="8">
        <f aca="true" t="shared" si="20" ref="BJ17:BJ34">BI17/BH17*100</f>
        <v>51.152542372881356</v>
      </c>
      <c r="BK17" s="10">
        <v>1377.2</v>
      </c>
      <c r="BL17" s="10">
        <v>663.3</v>
      </c>
      <c r="BM17" s="8">
        <f aca="true" t="shared" si="21" ref="BM17:BM32">BL17/BK17*100</f>
        <v>48.162939297124595</v>
      </c>
      <c r="BN17" s="11">
        <v>910.8</v>
      </c>
      <c r="BO17" s="11">
        <v>357.1</v>
      </c>
      <c r="BP17" s="8">
        <f aca="true" t="shared" si="22" ref="BP17:BP34">BO17/BN17*100</f>
        <v>39.207290294246825</v>
      </c>
      <c r="BQ17" s="16">
        <v>136</v>
      </c>
      <c r="BR17" s="11">
        <v>42.6</v>
      </c>
      <c r="BS17" s="8">
        <f aca="true" t="shared" si="23" ref="BS17:BS32">BR17/BQ17*100</f>
        <v>31.323529411764707</v>
      </c>
      <c r="BT17" s="11"/>
      <c r="BU17" s="11"/>
      <c r="BV17" s="8" t="e">
        <f aca="true" t="shared" si="24" ref="BV17:BV32">BU17/BT17*100</f>
        <v>#DIV/0!</v>
      </c>
      <c r="BW17" s="12">
        <f>SUM(C17-AV17)</f>
        <v>-46.80000000000018</v>
      </c>
      <c r="BX17" s="12">
        <f aca="true" t="shared" si="25" ref="BX17:BX32">SUM(D17-AW17)</f>
        <v>561.3999999999999</v>
      </c>
      <c r="BY17" s="8"/>
    </row>
    <row r="18" spans="1:77" ht="12.75">
      <c r="A18" s="6">
        <v>3</v>
      </c>
      <c r="B18" s="7" t="s">
        <v>35</v>
      </c>
      <c r="C18" s="8">
        <v>5337.9</v>
      </c>
      <c r="D18" s="8">
        <f t="shared" si="1"/>
        <v>2653.3</v>
      </c>
      <c r="E18" s="8">
        <f t="shared" si="0"/>
        <v>49.70681354090561</v>
      </c>
      <c r="F18" s="9">
        <v>746.3</v>
      </c>
      <c r="G18" s="9">
        <v>630.6</v>
      </c>
      <c r="H18" s="8">
        <f t="shared" si="2"/>
        <v>84.49685113225244</v>
      </c>
      <c r="I18" s="9">
        <v>302.8</v>
      </c>
      <c r="J18" s="9">
        <v>183.8</v>
      </c>
      <c r="K18" s="8">
        <f t="shared" si="3"/>
        <v>60.700132100396296</v>
      </c>
      <c r="L18" s="9">
        <v>18.8</v>
      </c>
      <c r="M18" s="9">
        <v>3.5</v>
      </c>
      <c r="N18" s="8">
        <f t="shared" si="4"/>
        <v>18.617021276595743</v>
      </c>
      <c r="O18" s="9">
        <v>85.1</v>
      </c>
      <c r="P18" s="9">
        <v>30.8</v>
      </c>
      <c r="Q18" s="8">
        <f t="shared" si="5"/>
        <v>36.192714453584024</v>
      </c>
      <c r="R18" s="9">
        <v>221.1</v>
      </c>
      <c r="S18" s="9">
        <v>232.1</v>
      </c>
      <c r="T18" s="8">
        <f t="shared" si="6"/>
        <v>104.97512437810946</v>
      </c>
      <c r="U18" s="9">
        <v>28.7</v>
      </c>
      <c r="V18" s="9">
        <v>19.1</v>
      </c>
      <c r="W18" s="8">
        <f t="shared" si="7"/>
        <v>66.55052264808363</v>
      </c>
      <c r="X18" s="9"/>
      <c r="Y18" s="9"/>
      <c r="Z18" s="8" t="e">
        <f t="shared" si="8"/>
        <v>#DIV/0!</v>
      </c>
      <c r="AA18" s="9">
        <v>33.1</v>
      </c>
      <c r="AB18" s="9">
        <v>9</v>
      </c>
      <c r="AC18" s="8">
        <f t="shared" si="9"/>
        <v>27.19033232628399</v>
      </c>
      <c r="AD18" s="9"/>
      <c r="AE18" s="9"/>
      <c r="AF18" s="8" t="e">
        <f t="shared" si="10"/>
        <v>#DIV/0!</v>
      </c>
      <c r="AG18" s="9">
        <v>4591.6</v>
      </c>
      <c r="AH18" s="9">
        <v>2022.7</v>
      </c>
      <c r="AI18" s="8">
        <f t="shared" si="11"/>
        <v>44.05218224584023</v>
      </c>
      <c r="AJ18" s="8">
        <v>2204.3</v>
      </c>
      <c r="AK18" s="8">
        <v>1459.3</v>
      </c>
      <c r="AL18" s="8">
        <f t="shared" si="12"/>
        <v>66.20242253776708</v>
      </c>
      <c r="AM18" s="8">
        <v>189.9</v>
      </c>
      <c r="AN18" s="8">
        <v>126.6</v>
      </c>
      <c r="AO18" s="8">
        <f t="shared" si="13"/>
        <v>66.66666666666666</v>
      </c>
      <c r="AP18" s="10"/>
      <c r="AQ18" s="10"/>
      <c r="AR18" s="8" t="e">
        <f t="shared" si="14"/>
        <v>#DIV/0!</v>
      </c>
      <c r="AS18" s="9"/>
      <c r="AT18" s="9"/>
      <c r="AU18" s="8" t="e">
        <f t="shared" si="15"/>
        <v>#DIV/0!</v>
      </c>
      <c r="AV18" s="10">
        <v>5553.7</v>
      </c>
      <c r="AW18" s="10">
        <v>2610.5</v>
      </c>
      <c r="AX18" s="8">
        <f t="shared" si="16"/>
        <v>47.00469956965627</v>
      </c>
      <c r="AY18" s="15">
        <v>688.9</v>
      </c>
      <c r="AZ18" s="10">
        <v>556.1</v>
      </c>
      <c r="BA18" s="8">
        <f t="shared" si="17"/>
        <v>80.72289156626506</v>
      </c>
      <c r="BB18" s="8">
        <v>592.2</v>
      </c>
      <c r="BC18" s="10">
        <v>460.4</v>
      </c>
      <c r="BD18" s="8">
        <f t="shared" si="18"/>
        <v>77.74400540357986</v>
      </c>
      <c r="BE18" s="10">
        <v>913.9</v>
      </c>
      <c r="BF18" s="10">
        <v>370.3</v>
      </c>
      <c r="BG18" s="8">
        <f t="shared" si="19"/>
        <v>40.51865630813</v>
      </c>
      <c r="BH18" s="15">
        <v>442.1</v>
      </c>
      <c r="BI18" s="10">
        <v>367.6</v>
      </c>
      <c r="BJ18" s="8">
        <f t="shared" si="20"/>
        <v>83.14860891201086</v>
      </c>
      <c r="BK18" s="10">
        <v>1727.4</v>
      </c>
      <c r="BL18" s="10">
        <v>1253.7</v>
      </c>
      <c r="BM18" s="8">
        <f t="shared" si="21"/>
        <v>72.57728377908997</v>
      </c>
      <c r="BN18" s="11">
        <v>1076.9</v>
      </c>
      <c r="BO18" s="11">
        <v>676.6</v>
      </c>
      <c r="BP18" s="8">
        <f t="shared" si="22"/>
        <v>62.82848918191104</v>
      </c>
      <c r="BQ18" s="11">
        <v>462.9</v>
      </c>
      <c r="BR18" s="11">
        <v>439.4</v>
      </c>
      <c r="BS18" s="8">
        <f t="shared" si="23"/>
        <v>94.92330957010154</v>
      </c>
      <c r="BT18" s="11"/>
      <c r="BU18" s="11"/>
      <c r="BV18" s="8" t="e">
        <f t="shared" si="24"/>
        <v>#DIV/0!</v>
      </c>
      <c r="BW18" s="12">
        <f aca="true" t="shared" si="26" ref="BW18:BW32">SUM(C18-AV18)</f>
        <v>-215.80000000000018</v>
      </c>
      <c r="BX18" s="12">
        <f t="shared" si="25"/>
        <v>42.80000000000018</v>
      </c>
      <c r="BY18" s="8"/>
    </row>
    <row r="19" spans="1:77" ht="12.75">
      <c r="A19" s="6">
        <v>4</v>
      </c>
      <c r="B19" s="7" t="s">
        <v>36</v>
      </c>
      <c r="C19" s="8">
        <v>6010.1</v>
      </c>
      <c r="D19" s="8">
        <f t="shared" si="1"/>
        <v>2105.7</v>
      </c>
      <c r="E19" s="8">
        <f t="shared" si="0"/>
        <v>35.03602269512986</v>
      </c>
      <c r="F19" s="9">
        <v>575.6</v>
      </c>
      <c r="G19" s="9">
        <v>464.9</v>
      </c>
      <c r="H19" s="8">
        <f t="shared" si="2"/>
        <v>80.76789437109103</v>
      </c>
      <c r="I19" s="9">
        <v>158.8</v>
      </c>
      <c r="J19" s="9">
        <v>118.1</v>
      </c>
      <c r="K19" s="8">
        <f t="shared" si="3"/>
        <v>74.37027707808564</v>
      </c>
      <c r="L19" s="9">
        <v>117.1</v>
      </c>
      <c r="M19" s="9">
        <v>117.1</v>
      </c>
      <c r="N19" s="8">
        <f t="shared" si="4"/>
        <v>100</v>
      </c>
      <c r="O19" s="9">
        <v>31.8</v>
      </c>
      <c r="P19" s="9">
        <v>12.5</v>
      </c>
      <c r="Q19" s="8">
        <f t="shared" si="5"/>
        <v>39.30817610062893</v>
      </c>
      <c r="R19" s="9">
        <v>166.8</v>
      </c>
      <c r="S19" s="9">
        <v>82.9</v>
      </c>
      <c r="T19" s="8">
        <f t="shared" si="6"/>
        <v>49.700239808153476</v>
      </c>
      <c r="U19" s="9">
        <v>18.2</v>
      </c>
      <c r="V19" s="9">
        <v>13.4</v>
      </c>
      <c r="W19" s="8">
        <f t="shared" si="7"/>
        <v>73.62637362637363</v>
      </c>
      <c r="X19" s="9"/>
      <c r="Y19" s="9"/>
      <c r="Z19" s="8" t="e">
        <f t="shared" si="8"/>
        <v>#DIV/0!</v>
      </c>
      <c r="AA19" s="9">
        <v>49.2</v>
      </c>
      <c r="AB19" s="9">
        <v>48.3</v>
      </c>
      <c r="AC19" s="8">
        <f t="shared" si="9"/>
        <v>98.17073170731706</v>
      </c>
      <c r="AD19" s="9"/>
      <c r="AE19" s="9"/>
      <c r="AF19" s="8" t="e">
        <f t="shared" si="10"/>
        <v>#DIV/0!</v>
      </c>
      <c r="AG19" s="9">
        <v>5434.5</v>
      </c>
      <c r="AH19" s="9">
        <v>1640.8</v>
      </c>
      <c r="AI19" s="8">
        <f t="shared" si="11"/>
        <v>30.192289999079954</v>
      </c>
      <c r="AJ19" s="8">
        <v>1617.4</v>
      </c>
      <c r="AK19" s="8">
        <v>1071.5</v>
      </c>
      <c r="AL19" s="8">
        <f t="shared" si="12"/>
        <v>66.24829974032397</v>
      </c>
      <c r="AM19" s="8">
        <v>40.8</v>
      </c>
      <c r="AN19" s="8">
        <v>26.7</v>
      </c>
      <c r="AO19" s="8">
        <f t="shared" si="13"/>
        <v>65.44117647058823</v>
      </c>
      <c r="AP19" s="10"/>
      <c r="AQ19" s="10"/>
      <c r="AR19" s="8" t="e">
        <f t="shared" si="14"/>
        <v>#DIV/0!</v>
      </c>
      <c r="AS19" s="9"/>
      <c r="AT19" s="9"/>
      <c r="AU19" s="8" t="e">
        <f t="shared" si="15"/>
        <v>#DIV/0!</v>
      </c>
      <c r="AV19" s="10">
        <v>6047.6</v>
      </c>
      <c r="AW19" s="10">
        <v>1817.8</v>
      </c>
      <c r="AX19" s="8">
        <f t="shared" si="16"/>
        <v>30.05820490773199</v>
      </c>
      <c r="AY19" s="10">
        <v>703.2</v>
      </c>
      <c r="AZ19" s="10">
        <v>481.9</v>
      </c>
      <c r="BA19" s="8">
        <f t="shared" si="17"/>
        <v>68.52957906712173</v>
      </c>
      <c r="BB19" s="8">
        <v>662.6</v>
      </c>
      <c r="BC19" s="10">
        <v>441.9</v>
      </c>
      <c r="BD19" s="8">
        <f t="shared" si="18"/>
        <v>66.69182010262601</v>
      </c>
      <c r="BE19" s="10">
        <v>580.7</v>
      </c>
      <c r="BF19" s="10">
        <v>135</v>
      </c>
      <c r="BG19" s="8">
        <f t="shared" si="19"/>
        <v>23.24780437403134</v>
      </c>
      <c r="BH19" s="15">
        <v>2340.9</v>
      </c>
      <c r="BI19" s="10">
        <v>273.2</v>
      </c>
      <c r="BJ19" s="8">
        <f t="shared" si="20"/>
        <v>11.670724934854116</v>
      </c>
      <c r="BK19" s="10">
        <v>2316.3</v>
      </c>
      <c r="BL19" s="10">
        <v>899.3</v>
      </c>
      <c r="BM19" s="8">
        <f t="shared" si="21"/>
        <v>38.82484997625523</v>
      </c>
      <c r="BN19" s="11">
        <v>784.3</v>
      </c>
      <c r="BO19" s="11">
        <v>520.1</v>
      </c>
      <c r="BP19" s="8">
        <f t="shared" si="22"/>
        <v>66.31391049343364</v>
      </c>
      <c r="BQ19" s="11">
        <v>121.6</v>
      </c>
      <c r="BR19" s="11">
        <v>103.9</v>
      </c>
      <c r="BS19" s="8">
        <f t="shared" si="23"/>
        <v>85.44407894736842</v>
      </c>
      <c r="BT19" s="11"/>
      <c r="BU19" s="11"/>
      <c r="BV19" s="8" t="e">
        <f t="shared" si="24"/>
        <v>#DIV/0!</v>
      </c>
      <c r="BW19" s="12">
        <f t="shared" si="26"/>
        <v>-37.5</v>
      </c>
      <c r="BX19" s="12">
        <f t="shared" si="25"/>
        <v>287.89999999999986</v>
      </c>
      <c r="BY19" s="8"/>
    </row>
    <row r="20" spans="1:77" ht="12.75">
      <c r="A20" s="6">
        <v>5</v>
      </c>
      <c r="B20" s="7" t="s">
        <v>37</v>
      </c>
      <c r="C20" s="8">
        <v>4471.9</v>
      </c>
      <c r="D20" s="8">
        <f t="shared" si="1"/>
        <v>2839.4</v>
      </c>
      <c r="E20" s="8">
        <f t="shared" si="0"/>
        <v>63.49426418300946</v>
      </c>
      <c r="F20" s="9">
        <v>2393.6</v>
      </c>
      <c r="G20" s="9">
        <v>1829.2</v>
      </c>
      <c r="H20" s="8">
        <f t="shared" si="2"/>
        <v>76.42045454545455</v>
      </c>
      <c r="I20" s="9">
        <v>1666.1</v>
      </c>
      <c r="J20" s="9">
        <v>1097.6</v>
      </c>
      <c r="K20" s="8">
        <f t="shared" si="3"/>
        <v>65.87839865554288</v>
      </c>
      <c r="L20" s="9">
        <v>1.2</v>
      </c>
      <c r="M20" s="9">
        <v>0.8</v>
      </c>
      <c r="N20" s="8">
        <f t="shared" si="4"/>
        <v>66.66666666666667</v>
      </c>
      <c r="O20" s="9">
        <v>53.4</v>
      </c>
      <c r="P20" s="9">
        <v>19.6</v>
      </c>
      <c r="Q20" s="8">
        <f t="shared" si="5"/>
        <v>36.704119850187276</v>
      </c>
      <c r="R20" s="9">
        <v>252.7</v>
      </c>
      <c r="S20" s="9">
        <v>308.4</v>
      </c>
      <c r="T20" s="8">
        <f t="shared" si="6"/>
        <v>122.04194697269489</v>
      </c>
      <c r="U20" s="9">
        <v>80.2</v>
      </c>
      <c r="V20" s="9">
        <v>71.6</v>
      </c>
      <c r="W20" s="8">
        <f t="shared" si="7"/>
        <v>89.27680798004987</v>
      </c>
      <c r="X20" s="9"/>
      <c r="Y20" s="9"/>
      <c r="Z20" s="8" t="e">
        <f t="shared" si="8"/>
        <v>#DIV/0!</v>
      </c>
      <c r="AA20" s="9">
        <v>2</v>
      </c>
      <c r="AB20" s="9">
        <v>0.2</v>
      </c>
      <c r="AC20" s="8">
        <f t="shared" si="9"/>
        <v>10</v>
      </c>
      <c r="AD20" s="9"/>
      <c r="AE20" s="9"/>
      <c r="AF20" s="8" t="e">
        <f t="shared" si="10"/>
        <v>#DIV/0!</v>
      </c>
      <c r="AG20" s="9">
        <v>2078.3</v>
      </c>
      <c r="AH20" s="9">
        <v>1010.2</v>
      </c>
      <c r="AI20" s="8">
        <f t="shared" si="11"/>
        <v>48.607034595582924</v>
      </c>
      <c r="AJ20" s="8">
        <v>1002.7</v>
      </c>
      <c r="AK20" s="8">
        <v>657.2</v>
      </c>
      <c r="AL20" s="8">
        <f t="shared" si="12"/>
        <v>65.54303380871647</v>
      </c>
      <c r="AM20" s="8"/>
      <c r="AN20" s="8"/>
      <c r="AO20" s="8" t="e">
        <f t="shared" si="13"/>
        <v>#DIV/0!</v>
      </c>
      <c r="AP20" s="10"/>
      <c r="AQ20" s="10"/>
      <c r="AR20" s="8" t="e">
        <f t="shared" si="14"/>
        <v>#DIV/0!</v>
      </c>
      <c r="AS20" s="9"/>
      <c r="AT20" s="9"/>
      <c r="AU20" s="8" t="e">
        <f t="shared" si="15"/>
        <v>#DIV/0!</v>
      </c>
      <c r="AV20" s="10">
        <v>4720.3</v>
      </c>
      <c r="AW20" s="10">
        <v>2878.4</v>
      </c>
      <c r="AX20" s="8">
        <f t="shared" si="16"/>
        <v>60.979175052433106</v>
      </c>
      <c r="AY20" s="10">
        <v>932.3</v>
      </c>
      <c r="AZ20" s="10">
        <v>721.9</v>
      </c>
      <c r="BA20" s="8">
        <f t="shared" si="17"/>
        <v>77.43215703099861</v>
      </c>
      <c r="BB20" s="8">
        <v>669.2</v>
      </c>
      <c r="BC20" s="10">
        <v>459.7</v>
      </c>
      <c r="BD20" s="8">
        <f t="shared" si="18"/>
        <v>68.69396294082486</v>
      </c>
      <c r="BE20" s="10">
        <v>576</v>
      </c>
      <c r="BF20" s="10">
        <v>181.3</v>
      </c>
      <c r="BG20" s="8">
        <f t="shared" si="19"/>
        <v>31.475694444444446</v>
      </c>
      <c r="BH20" s="10">
        <v>769.6</v>
      </c>
      <c r="BI20" s="10">
        <v>491.4</v>
      </c>
      <c r="BJ20" s="8">
        <f t="shared" si="20"/>
        <v>63.85135135135135</v>
      </c>
      <c r="BK20" s="10">
        <v>1811.4</v>
      </c>
      <c r="BL20" s="10">
        <v>1424</v>
      </c>
      <c r="BM20" s="8">
        <f t="shared" si="21"/>
        <v>78.61322733797063</v>
      </c>
      <c r="BN20" s="16">
        <v>1099.3</v>
      </c>
      <c r="BO20" s="11">
        <v>804.7</v>
      </c>
      <c r="BP20" s="8">
        <f t="shared" si="22"/>
        <v>73.20112799053943</v>
      </c>
      <c r="BQ20" s="11">
        <v>156.1</v>
      </c>
      <c r="BR20" s="11">
        <v>135</v>
      </c>
      <c r="BS20" s="8">
        <f t="shared" si="23"/>
        <v>86.48302370275465</v>
      </c>
      <c r="BT20" s="11"/>
      <c r="BU20" s="11"/>
      <c r="BV20" s="8" t="e">
        <f t="shared" si="24"/>
        <v>#DIV/0!</v>
      </c>
      <c r="BW20" s="12">
        <f t="shared" si="26"/>
        <v>-248.40000000000055</v>
      </c>
      <c r="BX20" s="12">
        <f t="shared" si="25"/>
        <v>-39</v>
      </c>
      <c r="BY20" s="8"/>
    </row>
    <row r="21" spans="1:77" ht="12.75">
      <c r="A21" s="6">
        <v>6</v>
      </c>
      <c r="B21" s="7" t="s">
        <v>38</v>
      </c>
      <c r="C21" s="8">
        <v>5041.6</v>
      </c>
      <c r="D21" s="8">
        <f t="shared" si="1"/>
        <v>2341.3999999999996</v>
      </c>
      <c r="E21" s="8">
        <f t="shared" si="0"/>
        <v>46.44160583941605</v>
      </c>
      <c r="F21" s="9">
        <v>576.6</v>
      </c>
      <c r="G21" s="9">
        <v>603.8</v>
      </c>
      <c r="H21" s="8">
        <f t="shared" si="2"/>
        <v>104.7173083593479</v>
      </c>
      <c r="I21" s="9">
        <v>331.6</v>
      </c>
      <c r="J21" s="9">
        <v>314.2</v>
      </c>
      <c r="K21" s="8">
        <f t="shared" si="3"/>
        <v>94.75271411338962</v>
      </c>
      <c r="L21" s="9">
        <v>8.8</v>
      </c>
      <c r="M21" s="9">
        <v>12.4</v>
      </c>
      <c r="N21" s="8">
        <f t="shared" si="4"/>
        <v>140.9090909090909</v>
      </c>
      <c r="O21" s="9">
        <v>50.7</v>
      </c>
      <c r="P21" s="9">
        <v>21.9</v>
      </c>
      <c r="Q21" s="8">
        <f t="shared" si="5"/>
        <v>43.19526627218934</v>
      </c>
      <c r="R21" s="9">
        <v>170.9</v>
      </c>
      <c r="S21" s="9">
        <v>174.2</v>
      </c>
      <c r="T21" s="8">
        <f t="shared" si="6"/>
        <v>101.93095377413692</v>
      </c>
      <c r="U21" s="9">
        <v>6.8</v>
      </c>
      <c r="V21" s="9">
        <v>2.6</v>
      </c>
      <c r="W21" s="8">
        <f t="shared" si="7"/>
        <v>38.235294117647065</v>
      </c>
      <c r="X21" s="9"/>
      <c r="Y21" s="9"/>
      <c r="Z21" s="8" t="e">
        <f t="shared" si="8"/>
        <v>#DIV/0!</v>
      </c>
      <c r="AA21" s="9">
        <v>2</v>
      </c>
      <c r="AB21" s="9">
        <v>1.4</v>
      </c>
      <c r="AC21" s="8">
        <f t="shared" si="9"/>
        <v>70</v>
      </c>
      <c r="AD21" s="9"/>
      <c r="AE21" s="9"/>
      <c r="AF21" s="8" t="e">
        <f t="shared" si="10"/>
        <v>#DIV/0!</v>
      </c>
      <c r="AG21" s="9">
        <v>4465</v>
      </c>
      <c r="AH21" s="9">
        <v>1737.6</v>
      </c>
      <c r="AI21" s="8">
        <f t="shared" si="11"/>
        <v>38.91601343784995</v>
      </c>
      <c r="AJ21" s="8">
        <v>1889.3</v>
      </c>
      <c r="AK21" s="8">
        <v>1253</v>
      </c>
      <c r="AL21" s="8">
        <f t="shared" si="12"/>
        <v>66.32085957762133</v>
      </c>
      <c r="AM21" s="8"/>
      <c r="AN21" s="8"/>
      <c r="AO21" s="8" t="e">
        <f t="shared" si="13"/>
        <v>#DIV/0!</v>
      </c>
      <c r="AP21" s="10"/>
      <c r="AQ21" s="10"/>
      <c r="AR21" s="8" t="e">
        <f t="shared" si="14"/>
        <v>#DIV/0!</v>
      </c>
      <c r="AS21" s="9"/>
      <c r="AT21" s="9"/>
      <c r="AU21" s="8" t="e">
        <f t="shared" si="15"/>
        <v>#DIV/0!</v>
      </c>
      <c r="AV21" s="10">
        <v>5077.3</v>
      </c>
      <c r="AW21" s="10">
        <v>1738.3</v>
      </c>
      <c r="AX21" s="8">
        <f t="shared" si="16"/>
        <v>34.23670060859118</v>
      </c>
      <c r="AY21" s="10">
        <v>671.1</v>
      </c>
      <c r="AZ21" s="10">
        <v>431</v>
      </c>
      <c r="BA21" s="8">
        <f t="shared" si="17"/>
        <v>64.22291759797348</v>
      </c>
      <c r="BB21" s="8">
        <v>669.2</v>
      </c>
      <c r="BC21" s="10">
        <v>429.6</v>
      </c>
      <c r="BD21" s="8">
        <f t="shared" si="18"/>
        <v>64.19605499103407</v>
      </c>
      <c r="BE21" s="10">
        <v>727.3</v>
      </c>
      <c r="BF21" s="10">
        <v>178.3</v>
      </c>
      <c r="BG21" s="8">
        <f t="shared" si="19"/>
        <v>24.515330675099687</v>
      </c>
      <c r="BH21" s="10">
        <v>395.8</v>
      </c>
      <c r="BI21" s="10">
        <v>161.9</v>
      </c>
      <c r="BJ21" s="8">
        <f t="shared" si="20"/>
        <v>40.9044972208186</v>
      </c>
      <c r="BK21" s="15">
        <v>2949.1</v>
      </c>
      <c r="BL21" s="10">
        <v>937.2</v>
      </c>
      <c r="BM21" s="8">
        <f t="shared" si="21"/>
        <v>31.779186870570687</v>
      </c>
      <c r="BN21" s="11">
        <v>758.7</v>
      </c>
      <c r="BO21" s="11">
        <v>393.1</v>
      </c>
      <c r="BP21" s="8">
        <f t="shared" si="22"/>
        <v>51.81231053117175</v>
      </c>
      <c r="BQ21" s="11">
        <v>228.6</v>
      </c>
      <c r="BR21" s="11">
        <v>160</v>
      </c>
      <c r="BS21" s="8">
        <f t="shared" si="23"/>
        <v>69.9912510936133</v>
      </c>
      <c r="BT21" s="11"/>
      <c r="BU21" s="11"/>
      <c r="BV21" s="8" t="e">
        <f t="shared" si="24"/>
        <v>#DIV/0!</v>
      </c>
      <c r="BW21" s="12">
        <f t="shared" si="26"/>
        <v>-35.69999999999982</v>
      </c>
      <c r="BX21" s="12">
        <f t="shared" si="25"/>
        <v>603.0999999999997</v>
      </c>
      <c r="BY21" s="8"/>
    </row>
    <row r="22" spans="1:77" ht="12.75">
      <c r="A22" s="6">
        <v>7</v>
      </c>
      <c r="B22" s="7" t="s">
        <v>39</v>
      </c>
      <c r="C22" s="8">
        <v>2606.2</v>
      </c>
      <c r="D22" s="8">
        <f t="shared" si="1"/>
        <v>1467.8000000000002</v>
      </c>
      <c r="E22" s="8">
        <f t="shared" si="0"/>
        <v>56.31954569871846</v>
      </c>
      <c r="F22" s="9">
        <v>160.1</v>
      </c>
      <c r="G22" s="9">
        <v>120.9</v>
      </c>
      <c r="H22" s="8">
        <f t="shared" si="2"/>
        <v>75.51530293566522</v>
      </c>
      <c r="I22" s="9">
        <v>31.8</v>
      </c>
      <c r="J22" s="9">
        <v>14.9</v>
      </c>
      <c r="K22" s="8">
        <f t="shared" si="3"/>
        <v>46.855345911949684</v>
      </c>
      <c r="L22" s="9"/>
      <c r="M22" s="9">
        <v>6</v>
      </c>
      <c r="N22" s="8" t="e">
        <f t="shared" si="4"/>
        <v>#DIV/0!</v>
      </c>
      <c r="O22" s="9">
        <v>26.3</v>
      </c>
      <c r="P22" s="9">
        <v>9.1</v>
      </c>
      <c r="Q22" s="8">
        <f t="shared" si="5"/>
        <v>34.60076045627376</v>
      </c>
      <c r="R22" s="9">
        <v>69.9</v>
      </c>
      <c r="S22" s="9">
        <v>43.6</v>
      </c>
      <c r="T22" s="8">
        <f t="shared" si="6"/>
        <v>62.374821173104436</v>
      </c>
      <c r="U22" s="9">
        <v>4.9</v>
      </c>
      <c r="V22" s="9">
        <v>6.9</v>
      </c>
      <c r="W22" s="8">
        <f t="shared" si="7"/>
        <v>140.81632653061226</v>
      </c>
      <c r="X22" s="9"/>
      <c r="Y22" s="9"/>
      <c r="Z22" s="8" t="e">
        <f t="shared" si="8"/>
        <v>#DIV/0!</v>
      </c>
      <c r="AA22" s="9">
        <v>12</v>
      </c>
      <c r="AB22" s="9">
        <v>13.4</v>
      </c>
      <c r="AC22" s="8">
        <f t="shared" si="9"/>
        <v>111.66666666666667</v>
      </c>
      <c r="AD22" s="9"/>
      <c r="AE22" s="9"/>
      <c r="AF22" s="8" t="e">
        <f t="shared" si="10"/>
        <v>#DIV/0!</v>
      </c>
      <c r="AG22" s="9">
        <v>2446.1</v>
      </c>
      <c r="AH22" s="9">
        <v>1346.9</v>
      </c>
      <c r="AI22" s="8">
        <f t="shared" si="11"/>
        <v>55.063161767711875</v>
      </c>
      <c r="AJ22" s="8">
        <v>1099.2</v>
      </c>
      <c r="AK22" s="8">
        <v>731.7</v>
      </c>
      <c r="AL22" s="8">
        <f t="shared" si="12"/>
        <v>66.56659388646288</v>
      </c>
      <c r="AM22" s="8">
        <v>439.7</v>
      </c>
      <c r="AN22" s="8">
        <v>293.2</v>
      </c>
      <c r="AO22" s="8">
        <f t="shared" si="13"/>
        <v>66.68182851944508</v>
      </c>
      <c r="AP22" s="10"/>
      <c r="AQ22" s="10"/>
      <c r="AR22" s="8" t="e">
        <f t="shared" si="14"/>
        <v>#DIV/0!</v>
      </c>
      <c r="AS22" s="9"/>
      <c r="AT22" s="9"/>
      <c r="AU22" s="8" t="e">
        <f t="shared" si="15"/>
        <v>#DIV/0!</v>
      </c>
      <c r="AV22" s="10">
        <v>2645.6</v>
      </c>
      <c r="AW22" s="10">
        <v>1249.7</v>
      </c>
      <c r="AX22" s="8">
        <f t="shared" si="16"/>
        <v>47.23692168128213</v>
      </c>
      <c r="AY22" s="10">
        <v>675.4</v>
      </c>
      <c r="AZ22" s="10">
        <v>387.9</v>
      </c>
      <c r="BA22" s="8">
        <f t="shared" si="17"/>
        <v>57.43263251406574</v>
      </c>
      <c r="BB22" s="8">
        <v>669.2</v>
      </c>
      <c r="BC22" s="10">
        <v>382.2</v>
      </c>
      <c r="BD22" s="8">
        <f t="shared" si="18"/>
        <v>57.11297071129706</v>
      </c>
      <c r="BE22" s="10">
        <v>402.4</v>
      </c>
      <c r="BF22" s="10">
        <v>95.9</v>
      </c>
      <c r="BG22" s="8">
        <f t="shared" si="19"/>
        <v>23.832007952286286</v>
      </c>
      <c r="BH22" s="15">
        <v>221.6</v>
      </c>
      <c r="BI22" s="10">
        <v>62.1</v>
      </c>
      <c r="BJ22" s="8">
        <f t="shared" si="20"/>
        <v>28.023465703971123</v>
      </c>
      <c r="BK22" s="10">
        <v>1156.9</v>
      </c>
      <c r="BL22" s="10">
        <v>664</v>
      </c>
      <c r="BM22" s="8">
        <f t="shared" si="21"/>
        <v>57.394761863601</v>
      </c>
      <c r="BN22" s="11">
        <v>447.8</v>
      </c>
      <c r="BO22" s="11">
        <v>341.6</v>
      </c>
      <c r="BP22" s="8">
        <f t="shared" si="22"/>
        <v>76.2840553818669</v>
      </c>
      <c r="BQ22" s="11">
        <v>111.4</v>
      </c>
      <c r="BR22" s="11">
        <v>61.7</v>
      </c>
      <c r="BS22" s="8">
        <f>BR22/BQ22*100</f>
        <v>55.385996409335725</v>
      </c>
      <c r="BT22" s="11"/>
      <c r="BU22" s="11"/>
      <c r="BV22" s="8" t="e">
        <f t="shared" si="24"/>
        <v>#DIV/0!</v>
      </c>
      <c r="BW22" s="12">
        <f t="shared" si="26"/>
        <v>-39.40000000000009</v>
      </c>
      <c r="BX22" s="12">
        <f t="shared" si="25"/>
        <v>218.10000000000014</v>
      </c>
      <c r="BY22" s="8"/>
    </row>
    <row r="23" spans="1:77" ht="12.75">
      <c r="A23" s="6">
        <v>8</v>
      </c>
      <c r="B23" s="7" t="s">
        <v>40</v>
      </c>
      <c r="C23" s="8">
        <v>3982.8</v>
      </c>
      <c r="D23" s="8">
        <f t="shared" si="1"/>
        <v>2147.2</v>
      </c>
      <c r="E23" s="8">
        <f t="shared" si="0"/>
        <v>53.911820829567134</v>
      </c>
      <c r="F23" s="9">
        <v>943.9</v>
      </c>
      <c r="G23" s="9">
        <v>625.7</v>
      </c>
      <c r="H23" s="8">
        <f t="shared" si="2"/>
        <v>66.28880177984956</v>
      </c>
      <c r="I23" s="9">
        <v>422.8</v>
      </c>
      <c r="J23" s="9">
        <v>303.8</v>
      </c>
      <c r="K23" s="8">
        <f t="shared" si="3"/>
        <v>71.8543046357616</v>
      </c>
      <c r="L23" s="9"/>
      <c r="M23" s="9">
        <v>0.8</v>
      </c>
      <c r="N23" s="8" t="e">
        <f t="shared" si="4"/>
        <v>#DIV/0!</v>
      </c>
      <c r="O23" s="9">
        <v>69.3</v>
      </c>
      <c r="P23" s="9">
        <v>18.3</v>
      </c>
      <c r="Q23" s="8">
        <f t="shared" si="5"/>
        <v>26.406926406926406</v>
      </c>
      <c r="R23" s="9">
        <v>389.1</v>
      </c>
      <c r="S23" s="9">
        <v>268.6</v>
      </c>
      <c r="T23" s="8">
        <f t="shared" si="6"/>
        <v>69.03109740426626</v>
      </c>
      <c r="U23" s="9">
        <v>2.7</v>
      </c>
      <c r="V23" s="9">
        <v>1.3</v>
      </c>
      <c r="W23" s="8">
        <f t="shared" si="7"/>
        <v>48.148148148148145</v>
      </c>
      <c r="X23" s="9"/>
      <c r="Y23" s="9"/>
      <c r="Z23" s="8" t="e">
        <f t="shared" si="8"/>
        <v>#DIV/0!</v>
      </c>
      <c r="AA23" s="9">
        <v>2</v>
      </c>
      <c r="AB23" s="9"/>
      <c r="AC23" s="8">
        <f t="shared" si="9"/>
        <v>0</v>
      </c>
      <c r="AD23" s="9"/>
      <c r="AE23" s="9"/>
      <c r="AF23" s="8" t="e">
        <f t="shared" si="10"/>
        <v>#DIV/0!</v>
      </c>
      <c r="AG23" s="9">
        <v>3038.9</v>
      </c>
      <c r="AH23" s="9">
        <v>1521.5</v>
      </c>
      <c r="AI23" s="8">
        <f t="shared" si="11"/>
        <v>50.067458619895355</v>
      </c>
      <c r="AJ23" s="8">
        <v>1379.3</v>
      </c>
      <c r="AK23" s="8">
        <v>920.3</v>
      </c>
      <c r="AL23" s="8">
        <f t="shared" si="12"/>
        <v>66.72225041687813</v>
      </c>
      <c r="AM23" s="8"/>
      <c r="AN23" s="8"/>
      <c r="AO23" s="8" t="e">
        <f t="shared" si="13"/>
        <v>#DIV/0!</v>
      </c>
      <c r="AP23" s="10"/>
      <c r="AQ23" s="10"/>
      <c r="AR23" s="8" t="e">
        <f t="shared" si="14"/>
        <v>#DIV/0!</v>
      </c>
      <c r="AS23" s="9"/>
      <c r="AT23" s="9"/>
      <c r="AU23" s="8" t="e">
        <f t="shared" si="15"/>
        <v>#DIV/0!</v>
      </c>
      <c r="AV23" s="10">
        <v>4018.5</v>
      </c>
      <c r="AW23" s="10">
        <v>1886.6</v>
      </c>
      <c r="AX23" s="8">
        <f t="shared" si="16"/>
        <v>46.94786611919871</v>
      </c>
      <c r="AY23" s="10">
        <v>673.5</v>
      </c>
      <c r="AZ23" s="10">
        <v>469.7</v>
      </c>
      <c r="BA23" s="8">
        <f t="shared" si="17"/>
        <v>69.74016332590942</v>
      </c>
      <c r="BB23" s="8">
        <v>669.2</v>
      </c>
      <c r="BC23" s="10">
        <v>465.8</v>
      </c>
      <c r="BD23" s="8">
        <f t="shared" si="18"/>
        <v>69.60549910340706</v>
      </c>
      <c r="BE23" s="10">
        <v>626.1</v>
      </c>
      <c r="BF23" s="10">
        <v>189.6</v>
      </c>
      <c r="BG23" s="8">
        <f t="shared" si="19"/>
        <v>30.28270244369909</v>
      </c>
      <c r="BH23" s="10">
        <v>749.8</v>
      </c>
      <c r="BI23" s="10">
        <v>525</v>
      </c>
      <c r="BJ23" s="8">
        <f t="shared" si="20"/>
        <v>70.01867164577222</v>
      </c>
      <c r="BK23" s="10">
        <v>1147.2</v>
      </c>
      <c r="BL23" s="10">
        <v>669.2</v>
      </c>
      <c r="BM23" s="8">
        <f t="shared" si="21"/>
        <v>58.333333333333336</v>
      </c>
      <c r="BN23" s="11">
        <v>792.6</v>
      </c>
      <c r="BO23" s="11">
        <v>466.2</v>
      </c>
      <c r="BP23" s="8">
        <f t="shared" si="22"/>
        <v>58.81907645722937</v>
      </c>
      <c r="BQ23" s="16">
        <v>70</v>
      </c>
      <c r="BR23" s="11">
        <v>54.9</v>
      </c>
      <c r="BS23" s="8">
        <f t="shared" si="23"/>
        <v>78.42857142857143</v>
      </c>
      <c r="BT23" s="11"/>
      <c r="BU23" s="11"/>
      <c r="BV23" s="8" t="e">
        <f t="shared" si="24"/>
        <v>#DIV/0!</v>
      </c>
      <c r="BW23" s="12">
        <f t="shared" si="26"/>
        <v>-35.69999999999982</v>
      </c>
      <c r="BX23" s="12">
        <f t="shared" si="25"/>
        <v>260.5999999999999</v>
      </c>
      <c r="BY23" s="8"/>
    </row>
    <row r="24" spans="1:77" ht="12.75">
      <c r="A24" s="6">
        <v>9</v>
      </c>
      <c r="B24" s="7" t="s">
        <v>41</v>
      </c>
      <c r="C24" s="8">
        <v>7815.4</v>
      </c>
      <c r="D24" s="8">
        <f t="shared" si="1"/>
        <v>4544.5</v>
      </c>
      <c r="E24" s="8">
        <f t="shared" si="0"/>
        <v>58.14801545666249</v>
      </c>
      <c r="F24" s="9">
        <v>1568.2</v>
      </c>
      <c r="G24" s="9">
        <v>816.1</v>
      </c>
      <c r="H24" s="8">
        <f t="shared" si="2"/>
        <v>52.04055605152404</v>
      </c>
      <c r="I24" s="9">
        <v>962.5</v>
      </c>
      <c r="J24" s="9">
        <v>564.9</v>
      </c>
      <c r="K24" s="8">
        <f t="shared" si="3"/>
        <v>58.690909090909095</v>
      </c>
      <c r="L24" s="9">
        <v>60.9</v>
      </c>
      <c r="M24" s="9">
        <v>12.6</v>
      </c>
      <c r="N24" s="8">
        <f t="shared" si="4"/>
        <v>20.689655172413794</v>
      </c>
      <c r="O24" s="9">
        <v>63.9</v>
      </c>
      <c r="P24" s="9">
        <v>43.9</v>
      </c>
      <c r="Q24" s="8">
        <f t="shared" si="5"/>
        <v>68.70109546165885</v>
      </c>
      <c r="R24" s="9">
        <v>439.8</v>
      </c>
      <c r="S24" s="9">
        <v>131.7</v>
      </c>
      <c r="T24" s="8">
        <f t="shared" si="6"/>
        <v>29.945429740791262</v>
      </c>
      <c r="U24" s="9">
        <v>10</v>
      </c>
      <c r="V24" s="9">
        <v>22.6</v>
      </c>
      <c r="W24" s="8">
        <f t="shared" si="7"/>
        <v>226.00000000000003</v>
      </c>
      <c r="X24" s="9"/>
      <c r="Y24" s="9"/>
      <c r="Z24" s="8" t="e">
        <f t="shared" si="8"/>
        <v>#DIV/0!</v>
      </c>
      <c r="AA24" s="9">
        <v>10</v>
      </c>
      <c r="AB24" s="9">
        <v>7</v>
      </c>
      <c r="AC24" s="8">
        <f t="shared" si="9"/>
        <v>70</v>
      </c>
      <c r="AD24" s="9"/>
      <c r="AE24" s="9"/>
      <c r="AF24" s="8" t="e">
        <f t="shared" si="10"/>
        <v>#DIV/0!</v>
      </c>
      <c r="AG24" s="9">
        <v>6247.1</v>
      </c>
      <c r="AH24" s="9">
        <v>3728.4</v>
      </c>
      <c r="AI24" s="8">
        <f t="shared" si="11"/>
        <v>59.682092490915785</v>
      </c>
      <c r="AJ24" s="8">
        <v>3094.6</v>
      </c>
      <c r="AK24" s="8">
        <v>2057.4</v>
      </c>
      <c r="AL24" s="8">
        <f t="shared" si="12"/>
        <v>66.48355199379566</v>
      </c>
      <c r="AM24" s="8"/>
      <c r="AN24" s="8"/>
      <c r="AO24" s="8" t="e">
        <f t="shared" si="13"/>
        <v>#DIV/0!</v>
      </c>
      <c r="AP24" s="10"/>
      <c r="AQ24" s="10"/>
      <c r="AR24" s="8" t="e">
        <f t="shared" si="14"/>
        <v>#DIV/0!</v>
      </c>
      <c r="AS24" s="9"/>
      <c r="AT24" s="9"/>
      <c r="AU24" s="8" t="e">
        <f t="shared" si="15"/>
        <v>#DIV/0!</v>
      </c>
      <c r="AV24" s="10">
        <v>7868.7</v>
      </c>
      <c r="AW24" s="10">
        <v>4133.2</v>
      </c>
      <c r="AX24" s="8">
        <f t="shared" si="16"/>
        <v>52.52710104591609</v>
      </c>
      <c r="AY24" s="10">
        <v>956.1</v>
      </c>
      <c r="AZ24" s="10">
        <v>566.2</v>
      </c>
      <c r="BA24" s="8">
        <f t="shared" si="17"/>
        <v>59.21974688840079</v>
      </c>
      <c r="BB24" s="8">
        <v>954.6</v>
      </c>
      <c r="BC24" s="10">
        <v>566.2</v>
      </c>
      <c r="BD24" s="8">
        <f t="shared" si="18"/>
        <v>59.312801173266294</v>
      </c>
      <c r="BE24" s="10">
        <v>1015.7</v>
      </c>
      <c r="BF24" s="10">
        <v>181.1</v>
      </c>
      <c r="BG24" s="8">
        <f t="shared" si="19"/>
        <v>17.830067933444912</v>
      </c>
      <c r="BH24" s="10">
        <v>1337.8</v>
      </c>
      <c r="BI24" s="10">
        <v>1135.3</v>
      </c>
      <c r="BJ24" s="8">
        <f t="shared" si="20"/>
        <v>84.86320825235461</v>
      </c>
      <c r="BK24" s="10">
        <v>2317.1</v>
      </c>
      <c r="BL24" s="10">
        <v>1390.4</v>
      </c>
      <c r="BM24" s="8">
        <f t="shared" si="21"/>
        <v>60.006042035302755</v>
      </c>
      <c r="BN24" s="11">
        <v>1727.8</v>
      </c>
      <c r="BO24" s="11">
        <v>946</v>
      </c>
      <c r="BP24" s="8">
        <f t="shared" si="22"/>
        <v>54.75170737353861</v>
      </c>
      <c r="BQ24" s="11">
        <v>0</v>
      </c>
      <c r="BR24" s="11"/>
      <c r="BS24" s="8" t="e">
        <f t="shared" si="23"/>
        <v>#DIV/0!</v>
      </c>
      <c r="BT24" s="11"/>
      <c r="BU24" s="11"/>
      <c r="BV24" s="8" t="e">
        <f t="shared" si="24"/>
        <v>#DIV/0!</v>
      </c>
      <c r="BW24" s="12">
        <f t="shared" si="26"/>
        <v>-53.30000000000018</v>
      </c>
      <c r="BX24" s="12">
        <f t="shared" si="25"/>
        <v>411.3000000000002</v>
      </c>
      <c r="BY24" s="8"/>
    </row>
    <row r="25" spans="1:77" ht="15.75" customHeight="1">
      <c r="A25" s="6">
        <v>10</v>
      </c>
      <c r="B25" s="7" t="s">
        <v>42</v>
      </c>
      <c r="C25" s="8">
        <v>2516.4</v>
      </c>
      <c r="D25" s="8">
        <f t="shared" si="1"/>
        <v>1478.8999999999999</v>
      </c>
      <c r="E25" s="8">
        <f t="shared" si="0"/>
        <v>58.77046574471466</v>
      </c>
      <c r="F25" s="9">
        <v>224</v>
      </c>
      <c r="G25" s="9">
        <v>120.1</v>
      </c>
      <c r="H25" s="8">
        <f t="shared" si="2"/>
        <v>53.61607142857142</v>
      </c>
      <c r="I25" s="9">
        <v>92.9</v>
      </c>
      <c r="J25" s="9">
        <v>38.5</v>
      </c>
      <c r="K25" s="8">
        <f t="shared" si="3"/>
        <v>41.44241119483315</v>
      </c>
      <c r="L25" s="9"/>
      <c r="M25" s="9">
        <v>0.2</v>
      </c>
      <c r="N25" s="8" t="e">
        <f>M25/L25*100</f>
        <v>#DIV/0!</v>
      </c>
      <c r="O25" s="9">
        <v>32.9</v>
      </c>
      <c r="P25" s="9">
        <v>11.4</v>
      </c>
      <c r="Q25" s="8">
        <f t="shared" si="5"/>
        <v>34.650455927051674</v>
      </c>
      <c r="R25" s="9">
        <v>86.1</v>
      </c>
      <c r="S25" s="9">
        <v>47.3</v>
      </c>
      <c r="T25" s="8">
        <f t="shared" si="6"/>
        <v>54.93612078977933</v>
      </c>
      <c r="U25" s="9">
        <v>0.2</v>
      </c>
      <c r="V25" s="9">
        <v>2.2</v>
      </c>
      <c r="W25" s="8">
        <f t="shared" si="7"/>
        <v>1100</v>
      </c>
      <c r="X25" s="9"/>
      <c r="Y25" s="9"/>
      <c r="Z25" s="8" t="e">
        <f t="shared" si="8"/>
        <v>#DIV/0!</v>
      </c>
      <c r="AA25" s="9">
        <v>5.9</v>
      </c>
      <c r="AB25" s="9"/>
      <c r="AC25" s="8">
        <f t="shared" si="9"/>
        <v>0</v>
      </c>
      <c r="AD25" s="9"/>
      <c r="AE25" s="9"/>
      <c r="AF25" s="8" t="e">
        <f t="shared" si="10"/>
        <v>#DIV/0!</v>
      </c>
      <c r="AG25" s="9">
        <v>2292.5</v>
      </c>
      <c r="AH25" s="9">
        <v>1358.8</v>
      </c>
      <c r="AI25" s="8">
        <f t="shared" si="11"/>
        <v>59.27153762268266</v>
      </c>
      <c r="AJ25" s="8">
        <v>1544.2</v>
      </c>
      <c r="AK25" s="8">
        <v>1028.3</v>
      </c>
      <c r="AL25" s="8">
        <f t="shared" si="12"/>
        <v>66.59111514052583</v>
      </c>
      <c r="AM25" s="8">
        <v>159.9</v>
      </c>
      <c r="AN25" s="8">
        <v>106.6</v>
      </c>
      <c r="AO25" s="8">
        <f t="shared" si="13"/>
        <v>66.66666666666666</v>
      </c>
      <c r="AP25" s="10"/>
      <c r="AQ25" s="10"/>
      <c r="AR25" s="8" t="e">
        <f t="shared" si="14"/>
        <v>#DIV/0!</v>
      </c>
      <c r="AS25" s="9"/>
      <c r="AT25" s="9"/>
      <c r="AU25" s="8" t="e">
        <f t="shared" si="15"/>
        <v>#DIV/0!</v>
      </c>
      <c r="AV25" s="10">
        <v>2518.7</v>
      </c>
      <c r="AW25" s="10">
        <v>1247.6</v>
      </c>
      <c r="AX25" s="8">
        <f t="shared" si="16"/>
        <v>49.53348949855084</v>
      </c>
      <c r="AY25" s="10">
        <v>674.2</v>
      </c>
      <c r="AZ25" s="10">
        <v>405.8</v>
      </c>
      <c r="BA25" s="8">
        <f t="shared" si="17"/>
        <v>60.18985464253931</v>
      </c>
      <c r="BB25" s="8">
        <v>669.1</v>
      </c>
      <c r="BC25" s="10">
        <v>401.3</v>
      </c>
      <c r="BD25" s="8">
        <f t="shared" si="18"/>
        <v>59.97608728142281</v>
      </c>
      <c r="BE25" s="10">
        <v>543.5</v>
      </c>
      <c r="BF25" s="10">
        <v>81.2</v>
      </c>
      <c r="BG25" s="8">
        <f t="shared" si="19"/>
        <v>14.940202391904325</v>
      </c>
      <c r="BH25" s="10">
        <v>260.6</v>
      </c>
      <c r="BI25" s="10">
        <v>157.8</v>
      </c>
      <c r="BJ25" s="8">
        <f t="shared" si="20"/>
        <v>60.55257099002303</v>
      </c>
      <c r="BK25" s="15">
        <v>980.4</v>
      </c>
      <c r="BL25" s="10">
        <v>581.3</v>
      </c>
      <c r="BM25" s="8">
        <f t="shared" si="21"/>
        <v>59.292125662994685</v>
      </c>
      <c r="BN25" s="11">
        <v>656.1</v>
      </c>
      <c r="BO25" s="11">
        <v>391.2</v>
      </c>
      <c r="BP25" s="8">
        <f t="shared" si="22"/>
        <v>59.62505715592135</v>
      </c>
      <c r="BQ25" s="16">
        <v>100</v>
      </c>
      <c r="BR25" s="11">
        <v>95</v>
      </c>
      <c r="BS25" s="8">
        <f t="shared" si="23"/>
        <v>95</v>
      </c>
      <c r="BT25" s="11"/>
      <c r="BU25" s="11"/>
      <c r="BV25" s="8" t="e">
        <f t="shared" si="24"/>
        <v>#DIV/0!</v>
      </c>
      <c r="BW25" s="12">
        <f t="shared" si="26"/>
        <v>-2.299999999999727</v>
      </c>
      <c r="BX25" s="12">
        <f t="shared" si="25"/>
        <v>231.29999999999995</v>
      </c>
      <c r="BY25" s="8"/>
    </row>
    <row r="26" spans="1:77" ht="12.75">
      <c r="A26" s="6">
        <v>11</v>
      </c>
      <c r="B26" s="7" t="s">
        <v>43</v>
      </c>
      <c r="C26" s="8">
        <v>3588.8</v>
      </c>
      <c r="D26" s="8">
        <f t="shared" si="1"/>
        <v>1759.4</v>
      </c>
      <c r="E26" s="8">
        <f t="shared" si="0"/>
        <v>49.02474364690147</v>
      </c>
      <c r="F26" s="9">
        <v>155.8</v>
      </c>
      <c r="G26" s="9">
        <v>161.9</v>
      </c>
      <c r="H26" s="8">
        <f t="shared" si="2"/>
        <v>103.91527599486521</v>
      </c>
      <c r="I26" s="9">
        <v>53.7</v>
      </c>
      <c r="J26" s="9">
        <v>43.3</v>
      </c>
      <c r="K26" s="8">
        <f t="shared" si="3"/>
        <v>80.63314711359403</v>
      </c>
      <c r="L26" s="9">
        <v>3.6</v>
      </c>
      <c r="M26" s="9">
        <v>4.1</v>
      </c>
      <c r="N26" s="8">
        <f t="shared" si="4"/>
        <v>113.88888888888889</v>
      </c>
      <c r="O26" s="9">
        <v>30.6</v>
      </c>
      <c r="P26" s="9">
        <v>51.6</v>
      </c>
      <c r="Q26" s="8">
        <f t="shared" si="5"/>
        <v>168.62745098039215</v>
      </c>
      <c r="R26" s="9">
        <v>54.6</v>
      </c>
      <c r="S26" s="9">
        <v>36.5</v>
      </c>
      <c r="T26" s="8">
        <f t="shared" si="6"/>
        <v>66.84981684981685</v>
      </c>
      <c r="U26" s="9">
        <v>6.8</v>
      </c>
      <c r="V26" s="9">
        <v>2.8</v>
      </c>
      <c r="W26" s="8">
        <f t="shared" si="7"/>
        <v>41.17647058823529</v>
      </c>
      <c r="X26" s="9"/>
      <c r="Y26" s="9">
        <v>7.8</v>
      </c>
      <c r="Z26" s="8" t="e">
        <f t="shared" si="8"/>
        <v>#DIV/0!</v>
      </c>
      <c r="AA26" s="9"/>
      <c r="AB26" s="9"/>
      <c r="AC26" s="8" t="e">
        <f t="shared" si="9"/>
        <v>#DIV/0!</v>
      </c>
      <c r="AD26" s="9"/>
      <c r="AE26" s="9"/>
      <c r="AF26" s="8" t="e">
        <f t="shared" si="10"/>
        <v>#DIV/0!</v>
      </c>
      <c r="AG26" s="9">
        <v>3433</v>
      </c>
      <c r="AH26" s="9">
        <v>1597.5</v>
      </c>
      <c r="AI26" s="8">
        <f t="shared" si="11"/>
        <v>46.53364404311098</v>
      </c>
      <c r="AJ26" s="8">
        <v>1553.3</v>
      </c>
      <c r="AK26" s="8">
        <v>1031.5</v>
      </c>
      <c r="AL26" s="8">
        <f t="shared" si="12"/>
        <v>66.40700444215541</v>
      </c>
      <c r="AM26" s="8">
        <v>412</v>
      </c>
      <c r="AN26" s="8">
        <v>274.6</v>
      </c>
      <c r="AO26" s="8">
        <f t="shared" si="13"/>
        <v>66.65048543689322</v>
      </c>
      <c r="AP26" s="10"/>
      <c r="AQ26" s="10"/>
      <c r="AR26" s="8" t="e">
        <f t="shared" si="14"/>
        <v>#DIV/0!</v>
      </c>
      <c r="AS26" s="9"/>
      <c r="AT26" s="9"/>
      <c r="AU26" s="8" t="e">
        <f t="shared" si="15"/>
        <v>#DIV/0!</v>
      </c>
      <c r="AV26" s="10">
        <v>3603.1</v>
      </c>
      <c r="AW26" s="10">
        <v>1245.7</v>
      </c>
      <c r="AX26" s="8">
        <f t="shared" si="16"/>
        <v>34.57300657766923</v>
      </c>
      <c r="AY26" s="10">
        <v>695.4</v>
      </c>
      <c r="AZ26" s="10">
        <v>443</v>
      </c>
      <c r="BA26" s="8">
        <f t="shared" si="17"/>
        <v>63.704342824273795</v>
      </c>
      <c r="BB26" s="8">
        <v>673.7</v>
      </c>
      <c r="BC26" s="10">
        <v>441.8</v>
      </c>
      <c r="BD26" s="8">
        <f t="shared" si="18"/>
        <v>65.57815051209737</v>
      </c>
      <c r="BE26" s="10">
        <v>414.8</v>
      </c>
      <c r="BF26" s="10">
        <v>70.6</v>
      </c>
      <c r="BG26" s="8">
        <f t="shared" si="19"/>
        <v>17.020250723240114</v>
      </c>
      <c r="BH26" s="15">
        <v>315.8</v>
      </c>
      <c r="BI26" s="10">
        <v>132.9</v>
      </c>
      <c r="BJ26" s="8">
        <f t="shared" si="20"/>
        <v>42.08359721342622</v>
      </c>
      <c r="BK26" s="10">
        <v>841.1</v>
      </c>
      <c r="BL26" s="10">
        <v>389.3</v>
      </c>
      <c r="BM26" s="8">
        <f t="shared" si="21"/>
        <v>46.28462727380811</v>
      </c>
      <c r="BN26" s="11">
        <v>622.7</v>
      </c>
      <c r="BO26" s="11">
        <v>274.2</v>
      </c>
      <c r="BP26" s="8">
        <f t="shared" si="22"/>
        <v>44.03404528665488</v>
      </c>
      <c r="BQ26" s="11">
        <v>108.4</v>
      </c>
      <c r="BR26" s="11">
        <v>40</v>
      </c>
      <c r="BS26" s="8">
        <f t="shared" si="23"/>
        <v>36.90036900369004</v>
      </c>
      <c r="BT26" s="11"/>
      <c r="BU26" s="11"/>
      <c r="BV26" s="8" t="e">
        <f t="shared" si="24"/>
        <v>#DIV/0!</v>
      </c>
      <c r="BW26" s="12">
        <f t="shared" si="26"/>
        <v>-14.299999999999727</v>
      </c>
      <c r="BX26" s="12">
        <f t="shared" si="25"/>
        <v>513.7</v>
      </c>
      <c r="BY26" s="8"/>
    </row>
    <row r="27" spans="1:77" ht="12.75">
      <c r="A27" s="6">
        <v>12</v>
      </c>
      <c r="B27" s="7" t="s">
        <v>44</v>
      </c>
      <c r="C27" s="8">
        <v>4242.5</v>
      </c>
      <c r="D27" s="8">
        <f t="shared" si="1"/>
        <v>2880.5</v>
      </c>
      <c r="E27" s="8">
        <f t="shared" si="0"/>
        <v>67.89628756629345</v>
      </c>
      <c r="F27" s="9">
        <v>1066</v>
      </c>
      <c r="G27" s="9">
        <v>888.7</v>
      </c>
      <c r="H27" s="8">
        <f t="shared" si="2"/>
        <v>83.36772983114446</v>
      </c>
      <c r="I27" s="9">
        <v>106.6</v>
      </c>
      <c r="J27" s="9">
        <v>69.9</v>
      </c>
      <c r="K27" s="8">
        <f t="shared" si="3"/>
        <v>65.57223264540339</v>
      </c>
      <c r="L27" s="9">
        <v>1.2</v>
      </c>
      <c r="M27" s="9">
        <v>2.4</v>
      </c>
      <c r="N27" s="8">
        <f t="shared" si="4"/>
        <v>200</v>
      </c>
      <c r="O27" s="9">
        <v>65.6</v>
      </c>
      <c r="P27" s="9">
        <v>76.4</v>
      </c>
      <c r="Q27" s="8">
        <f t="shared" si="5"/>
        <v>116.46341463414636</v>
      </c>
      <c r="R27" s="9">
        <v>166.1</v>
      </c>
      <c r="S27" s="9">
        <v>176.2</v>
      </c>
      <c r="T27" s="8">
        <f t="shared" si="6"/>
        <v>106.08067429259482</v>
      </c>
      <c r="U27" s="9">
        <v>715.5</v>
      </c>
      <c r="V27" s="9">
        <v>558.6</v>
      </c>
      <c r="W27" s="8">
        <f t="shared" si="7"/>
        <v>78.07127882599582</v>
      </c>
      <c r="X27" s="9"/>
      <c r="Y27" s="9"/>
      <c r="Z27" s="8" t="e">
        <f t="shared" si="8"/>
        <v>#DIV/0!</v>
      </c>
      <c r="AA27" s="9">
        <v>9</v>
      </c>
      <c r="AB27" s="9"/>
      <c r="AC27" s="8">
        <f t="shared" si="9"/>
        <v>0</v>
      </c>
      <c r="AD27" s="9"/>
      <c r="AE27" s="9"/>
      <c r="AF27" s="8" t="e">
        <f t="shared" si="10"/>
        <v>#DIV/0!</v>
      </c>
      <c r="AG27" s="9">
        <v>3176.5</v>
      </c>
      <c r="AH27" s="9">
        <v>1991.8</v>
      </c>
      <c r="AI27" s="8">
        <f t="shared" si="11"/>
        <v>62.704234220053515</v>
      </c>
      <c r="AJ27" s="8">
        <v>1742.3</v>
      </c>
      <c r="AK27" s="8">
        <v>1152.2</v>
      </c>
      <c r="AL27" s="8">
        <f t="shared" si="12"/>
        <v>66.13097629570109</v>
      </c>
      <c r="AM27" s="8"/>
      <c r="AN27" s="8"/>
      <c r="AO27" s="8" t="e">
        <f t="shared" si="13"/>
        <v>#DIV/0!</v>
      </c>
      <c r="AP27" s="10"/>
      <c r="AQ27" s="10"/>
      <c r="AR27" s="8" t="e">
        <f t="shared" si="14"/>
        <v>#DIV/0!</v>
      </c>
      <c r="AS27" s="9"/>
      <c r="AT27" s="9"/>
      <c r="AU27" s="8" t="e">
        <f t="shared" si="15"/>
        <v>#DIV/0!</v>
      </c>
      <c r="AV27" s="10">
        <v>4275.3</v>
      </c>
      <c r="AW27" s="10">
        <v>2028.1</v>
      </c>
      <c r="AX27" s="8">
        <f t="shared" si="16"/>
        <v>47.43760671765724</v>
      </c>
      <c r="AY27" s="15">
        <v>699</v>
      </c>
      <c r="AZ27" s="10">
        <v>420.4</v>
      </c>
      <c r="BA27" s="8">
        <f t="shared" si="17"/>
        <v>60.143061516452065</v>
      </c>
      <c r="BB27" s="8">
        <v>669.1</v>
      </c>
      <c r="BC27" s="10">
        <v>391.7</v>
      </c>
      <c r="BD27" s="8">
        <f t="shared" si="18"/>
        <v>58.541324166791206</v>
      </c>
      <c r="BE27" s="10">
        <v>674.7</v>
      </c>
      <c r="BF27" s="10">
        <v>73.2</v>
      </c>
      <c r="BG27" s="8">
        <f t="shared" si="19"/>
        <v>10.84926634059582</v>
      </c>
      <c r="BH27" s="15">
        <v>464.8</v>
      </c>
      <c r="BI27" s="10">
        <v>190.8</v>
      </c>
      <c r="BJ27" s="8">
        <f t="shared" si="20"/>
        <v>41.04991394148021</v>
      </c>
      <c r="BK27" s="10">
        <v>1396.9</v>
      </c>
      <c r="BL27" s="10">
        <v>767.5</v>
      </c>
      <c r="BM27" s="8">
        <f t="shared" si="21"/>
        <v>54.94308826687665</v>
      </c>
      <c r="BN27" s="11">
        <v>1010.9</v>
      </c>
      <c r="BO27" s="11">
        <v>522.8</v>
      </c>
      <c r="BP27" s="8">
        <f t="shared" si="22"/>
        <v>51.71629241270155</v>
      </c>
      <c r="BQ27" s="11">
        <v>230.7</v>
      </c>
      <c r="BR27" s="11">
        <v>104.7</v>
      </c>
      <c r="BS27" s="8">
        <f t="shared" si="23"/>
        <v>45.38361508452536</v>
      </c>
      <c r="BT27" s="11"/>
      <c r="BU27" s="11"/>
      <c r="BV27" s="8" t="e">
        <f t="shared" si="24"/>
        <v>#DIV/0!</v>
      </c>
      <c r="BW27" s="12">
        <f t="shared" si="26"/>
        <v>-32.80000000000018</v>
      </c>
      <c r="BX27" s="12">
        <f t="shared" si="25"/>
        <v>852.4000000000001</v>
      </c>
      <c r="BY27" s="8"/>
    </row>
    <row r="28" spans="1:77" ht="12.75">
      <c r="A28" s="6">
        <v>13</v>
      </c>
      <c r="B28" s="7" t="s">
        <v>45</v>
      </c>
      <c r="C28" s="8">
        <v>4927.1</v>
      </c>
      <c r="D28" s="8">
        <f t="shared" si="1"/>
        <v>2478.6</v>
      </c>
      <c r="E28" s="8">
        <f t="shared" si="0"/>
        <v>50.30545351220799</v>
      </c>
      <c r="F28" s="9">
        <v>655.5</v>
      </c>
      <c r="G28" s="9">
        <v>544.3</v>
      </c>
      <c r="H28" s="8">
        <f t="shared" si="2"/>
        <v>83.03585049580472</v>
      </c>
      <c r="I28" s="9">
        <v>281.7</v>
      </c>
      <c r="J28" s="9">
        <v>224.4</v>
      </c>
      <c r="K28" s="8">
        <f t="shared" si="3"/>
        <v>79.65921192758255</v>
      </c>
      <c r="L28" s="9">
        <v>7</v>
      </c>
      <c r="M28" s="9">
        <v>0.9</v>
      </c>
      <c r="N28" s="8">
        <f t="shared" si="4"/>
        <v>12.85714285714286</v>
      </c>
      <c r="O28" s="9">
        <v>48.8</v>
      </c>
      <c r="P28" s="9">
        <v>32.6</v>
      </c>
      <c r="Q28" s="8">
        <f t="shared" si="5"/>
        <v>66.80327868852459</v>
      </c>
      <c r="R28" s="9">
        <v>235.8</v>
      </c>
      <c r="S28" s="9">
        <v>141.1</v>
      </c>
      <c r="T28" s="8">
        <f t="shared" si="6"/>
        <v>59.83884648006785</v>
      </c>
      <c r="U28" s="9">
        <v>27.7</v>
      </c>
      <c r="V28" s="9">
        <v>26.8</v>
      </c>
      <c r="W28" s="8">
        <f t="shared" si="7"/>
        <v>96.75090252707582</v>
      </c>
      <c r="X28" s="9"/>
      <c r="Y28" s="9"/>
      <c r="Z28" s="8" t="e">
        <f t="shared" si="8"/>
        <v>#DIV/0!</v>
      </c>
      <c r="AA28" s="9">
        <v>34.5</v>
      </c>
      <c r="AB28" s="9">
        <v>38</v>
      </c>
      <c r="AC28" s="8">
        <f t="shared" si="9"/>
        <v>110.14492753623189</v>
      </c>
      <c r="AD28" s="9"/>
      <c r="AE28" s="9"/>
      <c r="AF28" s="8" t="e">
        <f t="shared" si="10"/>
        <v>#DIV/0!</v>
      </c>
      <c r="AG28" s="9">
        <v>4271.6</v>
      </c>
      <c r="AH28" s="9">
        <v>1934.3</v>
      </c>
      <c r="AI28" s="8">
        <f t="shared" si="11"/>
        <v>45.28279801479539</v>
      </c>
      <c r="AJ28" s="8">
        <v>2241.7</v>
      </c>
      <c r="AK28" s="8">
        <v>1497.7</v>
      </c>
      <c r="AL28" s="8">
        <f t="shared" si="12"/>
        <v>66.81090244011241</v>
      </c>
      <c r="AM28" s="8"/>
      <c r="AN28" s="8"/>
      <c r="AO28" s="8" t="e">
        <f t="shared" si="13"/>
        <v>#DIV/0!</v>
      </c>
      <c r="AP28" s="10"/>
      <c r="AQ28" s="10"/>
      <c r="AR28" s="8" t="e">
        <f t="shared" si="14"/>
        <v>#DIV/0!</v>
      </c>
      <c r="AS28" s="9"/>
      <c r="AT28" s="9"/>
      <c r="AU28" s="8" t="e">
        <f t="shared" si="15"/>
        <v>#DIV/0!</v>
      </c>
      <c r="AV28" s="10">
        <v>5015.7</v>
      </c>
      <c r="AW28" s="10">
        <v>2199.3</v>
      </c>
      <c r="AX28" s="8">
        <f t="shared" si="16"/>
        <v>43.848316286859266</v>
      </c>
      <c r="AY28" s="10">
        <v>799.7</v>
      </c>
      <c r="AZ28" s="10">
        <v>582.1</v>
      </c>
      <c r="BA28" s="8">
        <f t="shared" si="17"/>
        <v>72.7897961735651</v>
      </c>
      <c r="BB28" s="8">
        <v>770.4</v>
      </c>
      <c r="BC28" s="10">
        <v>557.3</v>
      </c>
      <c r="BD28" s="8">
        <f t="shared" si="18"/>
        <v>72.33904465212876</v>
      </c>
      <c r="BE28" s="10">
        <v>979.6</v>
      </c>
      <c r="BF28" s="10">
        <v>134.7</v>
      </c>
      <c r="BG28" s="8">
        <f t="shared" si="19"/>
        <v>13.750510412413227</v>
      </c>
      <c r="BH28" s="10">
        <v>605.3</v>
      </c>
      <c r="BI28" s="10">
        <v>377.4</v>
      </c>
      <c r="BJ28" s="8">
        <f t="shared" si="20"/>
        <v>62.349248306624816</v>
      </c>
      <c r="BK28" s="10">
        <v>1514.5</v>
      </c>
      <c r="BL28" s="10">
        <v>1038.6</v>
      </c>
      <c r="BM28" s="8">
        <f t="shared" si="21"/>
        <v>68.5770881479036</v>
      </c>
      <c r="BN28" s="11">
        <v>1057</v>
      </c>
      <c r="BO28" s="11">
        <v>653.3</v>
      </c>
      <c r="BP28" s="8">
        <f t="shared" si="22"/>
        <v>61.807000946073785</v>
      </c>
      <c r="BQ28" s="11">
        <v>262.2</v>
      </c>
      <c r="BR28" s="11">
        <v>200.1</v>
      </c>
      <c r="BS28" s="8">
        <f t="shared" si="23"/>
        <v>76.31578947368422</v>
      </c>
      <c r="BT28" s="11"/>
      <c r="BU28" s="11"/>
      <c r="BV28" s="8" t="e">
        <f t="shared" si="24"/>
        <v>#DIV/0!</v>
      </c>
      <c r="BW28" s="12">
        <f t="shared" si="26"/>
        <v>-88.59999999999945</v>
      </c>
      <c r="BX28" s="12">
        <f t="shared" si="25"/>
        <v>279.2999999999997</v>
      </c>
      <c r="BY28" s="8"/>
    </row>
    <row r="29" spans="1:77" ht="12.75">
      <c r="A29" s="6">
        <v>14</v>
      </c>
      <c r="B29" s="7" t="s">
        <v>46</v>
      </c>
      <c r="C29" s="8">
        <v>4531.3</v>
      </c>
      <c r="D29" s="8">
        <f t="shared" si="1"/>
        <v>2880.1000000000004</v>
      </c>
      <c r="E29" s="8">
        <f t="shared" si="0"/>
        <v>63.56012623308984</v>
      </c>
      <c r="F29" s="9">
        <v>435.1</v>
      </c>
      <c r="G29" s="9">
        <v>340.8</v>
      </c>
      <c r="H29" s="8">
        <f t="shared" si="2"/>
        <v>78.32682142036313</v>
      </c>
      <c r="I29" s="9">
        <v>149.1</v>
      </c>
      <c r="J29" s="9">
        <v>114.1</v>
      </c>
      <c r="K29" s="8">
        <f t="shared" si="3"/>
        <v>76.52582159624413</v>
      </c>
      <c r="L29" s="9">
        <v>18.1</v>
      </c>
      <c r="M29" s="9">
        <v>15.6</v>
      </c>
      <c r="N29" s="8">
        <f t="shared" si="4"/>
        <v>86.18784530386739</v>
      </c>
      <c r="O29" s="9">
        <v>36.9</v>
      </c>
      <c r="P29" s="9">
        <v>22.3</v>
      </c>
      <c r="Q29" s="8">
        <f t="shared" si="5"/>
        <v>60.433604336043366</v>
      </c>
      <c r="R29" s="9">
        <v>214.7</v>
      </c>
      <c r="S29" s="9">
        <v>139.2</v>
      </c>
      <c r="T29" s="8">
        <f t="shared" si="6"/>
        <v>64.83465300419189</v>
      </c>
      <c r="U29" s="9">
        <v>9.3</v>
      </c>
      <c r="V29" s="9">
        <v>17.4</v>
      </c>
      <c r="W29" s="8">
        <f t="shared" si="7"/>
        <v>187.09677419354836</v>
      </c>
      <c r="X29" s="9"/>
      <c r="Y29" s="9"/>
      <c r="Z29" s="8" t="e">
        <f t="shared" si="8"/>
        <v>#DIV/0!</v>
      </c>
      <c r="AA29" s="9">
        <v>2</v>
      </c>
      <c r="AB29" s="9"/>
      <c r="AC29" s="8">
        <f t="shared" si="9"/>
        <v>0</v>
      </c>
      <c r="AD29" s="9"/>
      <c r="AE29" s="9"/>
      <c r="AF29" s="8" t="e">
        <f t="shared" si="10"/>
        <v>#DIV/0!</v>
      </c>
      <c r="AG29" s="9">
        <v>4096.2</v>
      </c>
      <c r="AH29" s="9">
        <v>2539.3</v>
      </c>
      <c r="AI29" s="8">
        <f t="shared" si="11"/>
        <v>61.99160197255994</v>
      </c>
      <c r="AJ29" s="8">
        <v>1361</v>
      </c>
      <c r="AK29" s="8">
        <v>907.6</v>
      </c>
      <c r="AL29" s="8">
        <f t="shared" si="12"/>
        <v>66.68626010286555</v>
      </c>
      <c r="AM29" s="8">
        <v>351.3</v>
      </c>
      <c r="AN29" s="8">
        <v>234.6</v>
      </c>
      <c r="AO29" s="8">
        <f t="shared" si="13"/>
        <v>66.78052946199828</v>
      </c>
      <c r="AP29" s="10"/>
      <c r="AQ29" s="10"/>
      <c r="AR29" s="8" t="e">
        <f t="shared" si="14"/>
        <v>#DIV/0!</v>
      </c>
      <c r="AS29" s="9"/>
      <c r="AT29" s="9"/>
      <c r="AU29" s="8" t="e">
        <f t="shared" si="15"/>
        <v>#DIV/0!</v>
      </c>
      <c r="AV29" s="10">
        <v>4553.3</v>
      </c>
      <c r="AW29" s="10">
        <v>2585.5</v>
      </c>
      <c r="AX29" s="8">
        <f t="shared" si="16"/>
        <v>56.78299255485033</v>
      </c>
      <c r="AY29" s="10">
        <v>1219.2</v>
      </c>
      <c r="AZ29" s="10">
        <v>981.7</v>
      </c>
      <c r="BA29" s="8">
        <f t="shared" si="17"/>
        <v>80.52001312335958</v>
      </c>
      <c r="BB29" s="8">
        <v>652.3</v>
      </c>
      <c r="BC29" s="10">
        <v>415.3</v>
      </c>
      <c r="BD29" s="8">
        <f t="shared" si="18"/>
        <v>63.667024375287454</v>
      </c>
      <c r="BE29" s="10">
        <v>513.5</v>
      </c>
      <c r="BF29" s="10">
        <v>156.2</v>
      </c>
      <c r="BG29" s="8">
        <f t="shared" si="19"/>
        <v>30.418695228821807</v>
      </c>
      <c r="BH29" s="10">
        <v>358</v>
      </c>
      <c r="BI29" s="10">
        <v>186.9</v>
      </c>
      <c r="BJ29" s="8">
        <f t="shared" si="20"/>
        <v>52.20670391061453</v>
      </c>
      <c r="BK29" s="10">
        <v>872</v>
      </c>
      <c r="BL29" s="10">
        <v>499.5</v>
      </c>
      <c r="BM29" s="8">
        <f t="shared" si="21"/>
        <v>57.28211009174312</v>
      </c>
      <c r="BN29" s="11">
        <v>538.9</v>
      </c>
      <c r="BO29" s="11">
        <v>277.1</v>
      </c>
      <c r="BP29" s="8">
        <f t="shared" si="22"/>
        <v>51.419558359621455</v>
      </c>
      <c r="BQ29" s="11">
        <v>153.5</v>
      </c>
      <c r="BR29" s="11">
        <v>81</v>
      </c>
      <c r="BS29" s="8">
        <f t="shared" si="23"/>
        <v>52.76872964169381</v>
      </c>
      <c r="BT29" s="11"/>
      <c r="BU29" s="11"/>
      <c r="BV29" s="8" t="e">
        <f t="shared" si="24"/>
        <v>#DIV/0!</v>
      </c>
      <c r="BW29" s="12">
        <f t="shared" si="26"/>
        <v>-22</v>
      </c>
      <c r="BX29" s="12">
        <f t="shared" si="25"/>
        <v>294.60000000000036</v>
      </c>
      <c r="BY29" s="8"/>
    </row>
    <row r="30" spans="1:77" ht="12.75">
      <c r="A30" s="6">
        <v>15</v>
      </c>
      <c r="B30" s="7" t="s">
        <v>47</v>
      </c>
      <c r="C30" s="8">
        <v>40035.1</v>
      </c>
      <c r="D30" s="8">
        <f t="shared" si="1"/>
        <v>16719.5</v>
      </c>
      <c r="E30" s="8">
        <f t="shared" si="0"/>
        <v>41.762103753955905</v>
      </c>
      <c r="F30" s="9">
        <v>18747</v>
      </c>
      <c r="G30" s="9">
        <v>10983.4</v>
      </c>
      <c r="H30" s="8">
        <f t="shared" si="2"/>
        <v>58.58750733450685</v>
      </c>
      <c r="I30" s="9">
        <v>12846.5</v>
      </c>
      <c r="J30" s="9">
        <v>7466.7</v>
      </c>
      <c r="K30" s="8">
        <f t="shared" si="3"/>
        <v>58.12244580235861</v>
      </c>
      <c r="L30" s="9">
        <v>15.9</v>
      </c>
      <c r="M30" s="9">
        <v>10.1</v>
      </c>
      <c r="N30" s="8">
        <f t="shared" si="4"/>
        <v>63.52201257861635</v>
      </c>
      <c r="O30" s="9">
        <v>486.9</v>
      </c>
      <c r="P30" s="9">
        <v>263.5</v>
      </c>
      <c r="Q30" s="8">
        <f t="shared" si="5"/>
        <v>54.11788868350791</v>
      </c>
      <c r="R30" s="9">
        <v>3321.4</v>
      </c>
      <c r="S30" s="9">
        <v>1549</v>
      </c>
      <c r="T30" s="8">
        <f t="shared" si="6"/>
        <v>46.63696031793822</v>
      </c>
      <c r="U30" s="9">
        <v>1308.4</v>
      </c>
      <c r="V30" s="9">
        <v>562</v>
      </c>
      <c r="W30" s="8">
        <f t="shared" si="7"/>
        <v>42.95322531335983</v>
      </c>
      <c r="X30" s="9">
        <v>707.9</v>
      </c>
      <c r="Y30" s="9">
        <v>0.4</v>
      </c>
      <c r="Z30" s="8">
        <f t="shared" si="8"/>
        <v>0.056505156095493725</v>
      </c>
      <c r="AA30" s="9">
        <v>50</v>
      </c>
      <c r="AB30" s="9">
        <v>29.5</v>
      </c>
      <c r="AC30" s="8">
        <f t="shared" si="9"/>
        <v>59</v>
      </c>
      <c r="AD30" s="9"/>
      <c r="AE30" s="9"/>
      <c r="AF30" s="8" t="e">
        <f t="shared" si="10"/>
        <v>#DIV/0!</v>
      </c>
      <c r="AG30" s="9">
        <v>21288.1</v>
      </c>
      <c r="AH30" s="9">
        <v>5736.1</v>
      </c>
      <c r="AI30" s="8">
        <f t="shared" si="11"/>
        <v>26.945100784006094</v>
      </c>
      <c r="AJ30" s="8">
        <v>4773.1</v>
      </c>
      <c r="AK30" s="8">
        <v>3062.6</v>
      </c>
      <c r="AL30" s="8">
        <f t="shared" si="12"/>
        <v>64.1637510213488</v>
      </c>
      <c r="AM30" s="8"/>
      <c r="AN30" s="8"/>
      <c r="AO30" s="8" t="e">
        <f t="shared" si="13"/>
        <v>#DIV/0!</v>
      </c>
      <c r="AP30" s="10"/>
      <c r="AQ30" s="10"/>
      <c r="AR30" s="8" t="e">
        <f t="shared" si="14"/>
        <v>#DIV/0!</v>
      </c>
      <c r="AS30" s="9"/>
      <c r="AT30" s="9"/>
      <c r="AU30" s="8" t="e">
        <f t="shared" si="15"/>
        <v>#DIV/0!</v>
      </c>
      <c r="AV30" s="10">
        <v>41201.8</v>
      </c>
      <c r="AW30" s="10">
        <v>15688</v>
      </c>
      <c r="AX30" s="8">
        <f t="shared" si="16"/>
        <v>38.07600638807042</v>
      </c>
      <c r="AY30" s="10">
        <v>2007.7</v>
      </c>
      <c r="AZ30" s="10">
        <v>1166.6</v>
      </c>
      <c r="BA30" s="8">
        <f t="shared" si="17"/>
        <v>58.10629078049509</v>
      </c>
      <c r="BB30" s="8">
        <v>1620</v>
      </c>
      <c r="BC30" s="10">
        <v>1093.3</v>
      </c>
      <c r="BD30" s="8">
        <f t="shared" si="18"/>
        <v>67.48765432098766</v>
      </c>
      <c r="BE30" s="10">
        <v>8846</v>
      </c>
      <c r="BF30" s="10">
        <v>484.4</v>
      </c>
      <c r="BG30" s="8">
        <f t="shared" si="19"/>
        <v>5.475921320370788</v>
      </c>
      <c r="BH30" s="10">
        <v>13126</v>
      </c>
      <c r="BI30" s="10">
        <v>9087.7</v>
      </c>
      <c r="BJ30" s="8">
        <f t="shared" si="20"/>
        <v>69.23434404997715</v>
      </c>
      <c r="BK30" s="10">
        <v>8301.5</v>
      </c>
      <c r="BL30" s="10">
        <v>4723.3</v>
      </c>
      <c r="BM30" s="8">
        <f t="shared" si="21"/>
        <v>56.8969463349997</v>
      </c>
      <c r="BN30" s="11">
        <v>1736.7</v>
      </c>
      <c r="BO30" s="11">
        <v>762.6</v>
      </c>
      <c r="BP30" s="8">
        <f t="shared" si="22"/>
        <v>43.91086543444464</v>
      </c>
      <c r="BQ30" s="11">
        <v>100</v>
      </c>
      <c r="BR30" s="11">
        <v>34.3</v>
      </c>
      <c r="BS30" s="8">
        <f t="shared" si="23"/>
        <v>34.3</v>
      </c>
      <c r="BT30" s="11"/>
      <c r="BU30" s="11"/>
      <c r="BV30" s="8" t="e">
        <f t="shared" si="24"/>
        <v>#DIV/0!</v>
      </c>
      <c r="BW30" s="12">
        <f t="shared" si="26"/>
        <v>-1166.7000000000044</v>
      </c>
      <c r="BX30" s="12">
        <f t="shared" si="25"/>
        <v>1031.5</v>
      </c>
      <c r="BY30" s="8"/>
    </row>
    <row r="31" spans="1:77" ht="12.75">
      <c r="A31" s="6">
        <v>16</v>
      </c>
      <c r="B31" s="7" t="s">
        <v>48</v>
      </c>
      <c r="C31" s="8">
        <v>5852.5</v>
      </c>
      <c r="D31" s="8">
        <f t="shared" si="1"/>
        <v>2717</v>
      </c>
      <c r="E31" s="8">
        <f t="shared" si="0"/>
        <v>46.4246048697138</v>
      </c>
      <c r="F31" s="9">
        <v>528.4</v>
      </c>
      <c r="G31" s="9">
        <v>212</v>
      </c>
      <c r="H31" s="8">
        <f t="shared" si="2"/>
        <v>40.12112036336109</v>
      </c>
      <c r="I31" s="9">
        <v>114.7</v>
      </c>
      <c r="J31" s="9">
        <v>69.4</v>
      </c>
      <c r="K31" s="8">
        <f t="shared" si="3"/>
        <v>60.50566695727987</v>
      </c>
      <c r="L31" s="9">
        <v>17.3</v>
      </c>
      <c r="M31" s="9">
        <v>0.4</v>
      </c>
      <c r="N31" s="8">
        <f t="shared" si="4"/>
        <v>2.312138728323699</v>
      </c>
      <c r="O31" s="9">
        <v>34.1</v>
      </c>
      <c r="P31" s="9">
        <v>25.2</v>
      </c>
      <c r="Q31" s="8">
        <f t="shared" si="5"/>
        <v>73.90029325513196</v>
      </c>
      <c r="R31" s="9">
        <v>306.3</v>
      </c>
      <c r="S31" s="9">
        <v>88.4</v>
      </c>
      <c r="T31" s="8">
        <f t="shared" si="6"/>
        <v>28.860594188703885</v>
      </c>
      <c r="U31" s="9">
        <v>28</v>
      </c>
      <c r="V31" s="9">
        <v>13.7</v>
      </c>
      <c r="W31" s="8">
        <f t="shared" si="7"/>
        <v>48.92857142857142</v>
      </c>
      <c r="X31" s="9"/>
      <c r="Y31" s="9"/>
      <c r="Z31" s="8" t="e">
        <f t="shared" si="8"/>
        <v>#DIV/0!</v>
      </c>
      <c r="AA31" s="9">
        <v>2</v>
      </c>
      <c r="AB31" s="9"/>
      <c r="AC31" s="8">
        <f t="shared" si="9"/>
        <v>0</v>
      </c>
      <c r="AD31" s="9"/>
      <c r="AE31" s="9"/>
      <c r="AF31" s="8" t="e">
        <f t="shared" si="10"/>
        <v>#DIV/0!</v>
      </c>
      <c r="AG31" s="9">
        <v>5324.1</v>
      </c>
      <c r="AH31" s="9">
        <v>2505</v>
      </c>
      <c r="AI31" s="8">
        <f t="shared" si="11"/>
        <v>47.0502056685637</v>
      </c>
      <c r="AJ31" s="8">
        <v>1569.1</v>
      </c>
      <c r="AK31" s="8">
        <v>1045.1</v>
      </c>
      <c r="AL31" s="8">
        <f t="shared" si="12"/>
        <v>66.60506022560703</v>
      </c>
      <c r="AM31" s="8">
        <v>115.7</v>
      </c>
      <c r="AN31" s="8">
        <v>77.3</v>
      </c>
      <c r="AO31" s="8">
        <f t="shared" si="13"/>
        <v>66.81071737251511</v>
      </c>
      <c r="AP31" s="10"/>
      <c r="AQ31" s="10"/>
      <c r="AR31" s="8" t="e">
        <f t="shared" si="14"/>
        <v>#DIV/0!</v>
      </c>
      <c r="AS31" s="9"/>
      <c r="AT31" s="9"/>
      <c r="AU31" s="8" t="e">
        <f t="shared" si="15"/>
        <v>#DIV/0!</v>
      </c>
      <c r="AV31" s="10">
        <v>5890.2</v>
      </c>
      <c r="AW31" s="10">
        <v>1989.2</v>
      </c>
      <c r="AX31" s="8">
        <f t="shared" si="16"/>
        <v>33.771349020406774</v>
      </c>
      <c r="AY31" s="10">
        <v>671.6</v>
      </c>
      <c r="AZ31" s="10">
        <v>421.5</v>
      </c>
      <c r="BA31" s="8">
        <f t="shared" si="17"/>
        <v>62.76057176891007</v>
      </c>
      <c r="BB31" s="8">
        <v>669.2</v>
      </c>
      <c r="BC31" s="10">
        <v>419.7</v>
      </c>
      <c r="BD31" s="8">
        <f t="shared" si="18"/>
        <v>62.71667662881052</v>
      </c>
      <c r="BE31" s="10">
        <v>1062</v>
      </c>
      <c r="BF31" s="10">
        <v>236.2</v>
      </c>
      <c r="BG31" s="8">
        <f t="shared" si="19"/>
        <v>22.24105461393597</v>
      </c>
      <c r="BH31" s="10">
        <v>1478.4</v>
      </c>
      <c r="BI31" s="10">
        <v>658.5</v>
      </c>
      <c r="BJ31" s="8">
        <f t="shared" si="20"/>
        <v>44.541396103896105</v>
      </c>
      <c r="BK31" s="10">
        <v>1016</v>
      </c>
      <c r="BL31" s="10">
        <v>644.5</v>
      </c>
      <c r="BM31" s="8">
        <f t="shared" si="21"/>
        <v>63.43503937007874</v>
      </c>
      <c r="BN31" s="11">
        <v>748.9</v>
      </c>
      <c r="BO31" s="11">
        <v>436.7</v>
      </c>
      <c r="BP31" s="8">
        <f t="shared" si="22"/>
        <v>58.31219121378021</v>
      </c>
      <c r="BQ31" s="11">
        <v>164</v>
      </c>
      <c r="BR31" s="11">
        <v>153.5</v>
      </c>
      <c r="BS31" s="8">
        <f t="shared" si="23"/>
        <v>93.59756097560977</v>
      </c>
      <c r="BT31" s="11"/>
      <c r="BU31" s="11"/>
      <c r="BV31" s="8" t="e">
        <f t="shared" si="24"/>
        <v>#DIV/0!</v>
      </c>
      <c r="BW31" s="12">
        <f t="shared" si="26"/>
        <v>-37.69999999999982</v>
      </c>
      <c r="BX31" s="12">
        <f t="shared" si="25"/>
        <v>727.8</v>
      </c>
      <c r="BY31" s="8"/>
    </row>
    <row r="32" spans="1:77" ht="12.75">
      <c r="A32" s="6">
        <v>17</v>
      </c>
      <c r="B32" s="7" t="s">
        <v>49</v>
      </c>
      <c r="C32" s="8">
        <v>9167.8</v>
      </c>
      <c r="D32" s="8">
        <f t="shared" si="1"/>
        <v>3449.1</v>
      </c>
      <c r="E32" s="8">
        <f t="shared" si="0"/>
        <v>37.62189402037566</v>
      </c>
      <c r="F32" s="9">
        <v>1603.5</v>
      </c>
      <c r="G32" s="9">
        <v>1107.5</v>
      </c>
      <c r="H32" s="8">
        <f t="shared" si="2"/>
        <v>69.06766448394139</v>
      </c>
      <c r="I32" s="9">
        <v>1192.9</v>
      </c>
      <c r="J32" s="9">
        <v>694.4</v>
      </c>
      <c r="K32" s="8">
        <f t="shared" si="3"/>
        <v>58.21108223656635</v>
      </c>
      <c r="L32" s="9">
        <v>19</v>
      </c>
      <c r="M32" s="9">
        <v>7.3</v>
      </c>
      <c r="N32" s="8">
        <f t="shared" si="4"/>
        <v>38.421052631578945</v>
      </c>
      <c r="O32" s="9">
        <v>58.2</v>
      </c>
      <c r="P32" s="9">
        <v>32.8</v>
      </c>
      <c r="Q32" s="8">
        <f t="shared" si="5"/>
        <v>56.357388316151194</v>
      </c>
      <c r="R32" s="9">
        <v>144</v>
      </c>
      <c r="S32" s="9">
        <v>68.3</v>
      </c>
      <c r="T32" s="8">
        <f t="shared" si="6"/>
        <v>47.43055555555556</v>
      </c>
      <c r="U32" s="9">
        <v>97.3</v>
      </c>
      <c r="V32" s="9">
        <v>35</v>
      </c>
      <c r="W32" s="8">
        <f t="shared" si="7"/>
        <v>35.97122302158273</v>
      </c>
      <c r="X32" s="9"/>
      <c r="Y32" s="9">
        <v>29.5</v>
      </c>
      <c r="Z32" s="8" t="e">
        <f t="shared" si="8"/>
        <v>#DIV/0!</v>
      </c>
      <c r="AA32" s="9">
        <v>19.1</v>
      </c>
      <c r="AB32" s="9">
        <v>0.2</v>
      </c>
      <c r="AC32" s="8">
        <f t="shared" si="9"/>
        <v>1.0471204188481675</v>
      </c>
      <c r="AD32" s="9"/>
      <c r="AE32" s="9"/>
      <c r="AF32" s="8" t="e">
        <f t="shared" si="10"/>
        <v>#DIV/0!</v>
      </c>
      <c r="AG32" s="9">
        <v>7564.4</v>
      </c>
      <c r="AH32" s="9">
        <v>2341.6</v>
      </c>
      <c r="AI32" s="8">
        <f t="shared" si="11"/>
        <v>30.95552852836973</v>
      </c>
      <c r="AJ32" s="8">
        <v>2361.9</v>
      </c>
      <c r="AK32" s="8">
        <v>1558.4</v>
      </c>
      <c r="AL32" s="8">
        <f t="shared" si="12"/>
        <v>65.9807781870528</v>
      </c>
      <c r="AM32" s="8">
        <v>289.8</v>
      </c>
      <c r="AN32" s="8">
        <v>193.2</v>
      </c>
      <c r="AO32" s="8">
        <f t="shared" si="13"/>
        <v>66.66666666666666</v>
      </c>
      <c r="AP32" s="10"/>
      <c r="AQ32" s="10"/>
      <c r="AR32" s="8" t="e">
        <f t="shared" si="14"/>
        <v>#DIV/0!</v>
      </c>
      <c r="AS32" s="9"/>
      <c r="AT32" s="9"/>
      <c r="AU32" s="8" t="e">
        <f t="shared" si="15"/>
        <v>#DIV/0!</v>
      </c>
      <c r="AV32" s="10">
        <v>9241.4</v>
      </c>
      <c r="AW32" s="10">
        <v>2625.7</v>
      </c>
      <c r="AX32" s="8">
        <f t="shared" si="16"/>
        <v>28.412361763369187</v>
      </c>
      <c r="AY32" s="10">
        <v>829.2</v>
      </c>
      <c r="AZ32" s="10">
        <v>494</v>
      </c>
      <c r="BA32" s="8">
        <f t="shared" si="17"/>
        <v>59.57549445248432</v>
      </c>
      <c r="BB32" s="8">
        <v>795.8</v>
      </c>
      <c r="BC32" s="10">
        <v>461.5</v>
      </c>
      <c r="BD32" s="8">
        <f t="shared" si="18"/>
        <v>57.991957778336264</v>
      </c>
      <c r="BE32" s="10">
        <v>1289.1</v>
      </c>
      <c r="BF32" s="10">
        <v>100.7</v>
      </c>
      <c r="BG32" s="8">
        <f t="shared" si="19"/>
        <v>7.811651539833993</v>
      </c>
      <c r="BH32" s="10">
        <v>717.2</v>
      </c>
      <c r="BI32" s="10">
        <v>485.9</v>
      </c>
      <c r="BJ32" s="8">
        <f t="shared" si="20"/>
        <v>67.74958170663692</v>
      </c>
      <c r="BK32" s="10">
        <v>1983.2</v>
      </c>
      <c r="BL32" s="10">
        <v>1196.5</v>
      </c>
      <c r="BM32" s="8">
        <f t="shared" si="21"/>
        <v>60.33178701089149</v>
      </c>
      <c r="BN32" s="11">
        <v>1330.4</v>
      </c>
      <c r="BO32" s="11">
        <v>736.1</v>
      </c>
      <c r="BP32" s="8">
        <f t="shared" si="22"/>
        <v>55.32922429344558</v>
      </c>
      <c r="BQ32" s="11">
        <v>261.3</v>
      </c>
      <c r="BR32" s="11">
        <v>180.1</v>
      </c>
      <c r="BS32" s="8">
        <f t="shared" si="23"/>
        <v>68.92460773057788</v>
      </c>
      <c r="BT32" s="11"/>
      <c r="BU32" s="11"/>
      <c r="BV32" s="8" t="e">
        <f t="shared" si="24"/>
        <v>#DIV/0!</v>
      </c>
      <c r="BW32" s="12">
        <f t="shared" si="26"/>
        <v>-73.60000000000036</v>
      </c>
      <c r="BX32" s="12">
        <f t="shared" si="25"/>
        <v>823.4000000000001</v>
      </c>
      <c r="BY32" s="8"/>
    </row>
    <row r="33" spans="1:77" ht="12.75">
      <c r="A33" s="6">
        <v>22</v>
      </c>
      <c r="B33" s="7"/>
      <c r="C33" s="8"/>
      <c r="D33" s="8"/>
      <c r="E33" s="8"/>
      <c r="F33" s="9"/>
      <c r="G33" s="9"/>
      <c r="H33" s="8"/>
      <c r="I33" s="9"/>
      <c r="J33" s="9"/>
      <c r="K33" s="8"/>
      <c r="L33" s="9"/>
      <c r="M33" s="9"/>
      <c r="N33" s="8"/>
      <c r="O33" s="9"/>
      <c r="P33" s="9"/>
      <c r="Q33" s="8"/>
      <c r="R33" s="9"/>
      <c r="S33" s="9"/>
      <c r="T33" s="8"/>
      <c r="U33" s="9"/>
      <c r="V33" s="9"/>
      <c r="W33" s="8"/>
      <c r="X33" s="9"/>
      <c r="Y33" s="9"/>
      <c r="Z33" s="8"/>
      <c r="AA33" s="9"/>
      <c r="AB33" s="9"/>
      <c r="AC33" s="8"/>
      <c r="AD33" s="9"/>
      <c r="AE33" s="9"/>
      <c r="AF33" s="8"/>
      <c r="AG33" s="9"/>
      <c r="AH33" s="9"/>
      <c r="AI33" s="8"/>
      <c r="AJ33" s="8"/>
      <c r="AK33" s="8"/>
      <c r="AL33" s="8"/>
      <c r="AM33" s="8"/>
      <c r="AN33" s="8"/>
      <c r="AO33" s="8"/>
      <c r="AP33" s="10"/>
      <c r="AQ33" s="10"/>
      <c r="AR33" s="8"/>
      <c r="AS33" s="9"/>
      <c r="AT33" s="9"/>
      <c r="AU33" s="8"/>
      <c r="AV33" s="10"/>
      <c r="AW33" s="10"/>
      <c r="AX33" s="8"/>
      <c r="AY33" s="10"/>
      <c r="AZ33" s="10"/>
      <c r="BA33" s="8"/>
      <c r="BB33" s="8"/>
      <c r="BC33" s="8"/>
      <c r="BD33" s="8"/>
      <c r="BE33" s="10"/>
      <c r="BF33" s="10"/>
      <c r="BG33" s="8"/>
      <c r="BH33" s="10"/>
      <c r="BI33" s="10"/>
      <c r="BJ33" s="8"/>
      <c r="BK33" s="10"/>
      <c r="BL33" s="10"/>
      <c r="BM33" s="8"/>
      <c r="BN33" s="11"/>
      <c r="BO33" s="11"/>
      <c r="BP33" s="8"/>
      <c r="BQ33" s="11"/>
      <c r="BR33" s="11"/>
      <c r="BS33" s="8"/>
      <c r="BT33" s="11"/>
      <c r="BU33" s="11"/>
      <c r="BV33" s="8"/>
      <c r="BW33" s="12"/>
      <c r="BX33" s="12"/>
      <c r="BY33" s="8"/>
    </row>
    <row r="34" spans="1:77" ht="12.75">
      <c r="A34" s="19" t="s">
        <v>50</v>
      </c>
      <c r="B34" s="20"/>
      <c r="C34" s="13">
        <f>SUM(C16:C33)</f>
        <v>117895.50000000001</v>
      </c>
      <c r="D34" s="13">
        <f>SUM(D16:D33)</f>
        <v>56783.9</v>
      </c>
      <c r="E34" s="13">
        <f>D34/C34*100</f>
        <v>48.164603398772634</v>
      </c>
      <c r="F34" s="13">
        <f>SUM(F16:F33)</f>
        <v>31304.700000000004</v>
      </c>
      <c r="G34" s="13">
        <f>SUM(G16:G33)</f>
        <v>20283</v>
      </c>
      <c r="H34" s="13">
        <f t="shared" si="2"/>
        <v>64.79218775455442</v>
      </c>
      <c r="I34" s="13">
        <f>SUM(I16:I33)</f>
        <v>18991.2</v>
      </c>
      <c r="J34" s="13">
        <f>SUM(J16:J33)</f>
        <v>11513.699999999999</v>
      </c>
      <c r="K34" s="13">
        <f t="shared" si="3"/>
        <v>60.62650069505876</v>
      </c>
      <c r="L34" s="13">
        <f>SUM(L16:L33)</f>
        <v>334.5</v>
      </c>
      <c r="M34" s="13">
        <f>SUM(M16:M33)</f>
        <v>237.8</v>
      </c>
      <c r="N34" s="14">
        <f>M34/L34*100</f>
        <v>71.09118086696562</v>
      </c>
      <c r="O34" s="13">
        <f>SUM(O16:O33)</f>
        <v>1280.3</v>
      </c>
      <c r="P34" s="13">
        <f>SUM(P16:P33)</f>
        <v>713.9000000000001</v>
      </c>
      <c r="Q34" s="14">
        <f>P34/O34*100</f>
        <v>55.760368663594484</v>
      </c>
      <c r="R34" s="13">
        <f>SUM(R16:R33)</f>
        <v>6553.500000000001</v>
      </c>
      <c r="S34" s="13">
        <f>SUM(S16:S33)</f>
        <v>3831.6000000000004</v>
      </c>
      <c r="T34" s="14">
        <f>S34/R34*100</f>
        <v>58.466468299382</v>
      </c>
      <c r="U34" s="13">
        <f>SUM(U16:U33)</f>
        <v>2376</v>
      </c>
      <c r="V34" s="13">
        <f>SUM(V16:V33)</f>
        <v>1400.3</v>
      </c>
      <c r="W34" s="14">
        <f>V34/U34*100</f>
        <v>58.935185185185176</v>
      </c>
      <c r="X34" s="13">
        <f>SUM(X16:X33)</f>
        <v>707.9</v>
      </c>
      <c r="Y34" s="13">
        <f>SUM(Y16:Y33)</f>
        <v>37.7</v>
      </c>
      <c r="Z34" s="14">
        <f>Y34/X34*100</f>
        <v>5.325610962000283</v>
      </c>
      <c r="AA34" s="13">
        <f>SUM(AA16:AA33)</f>
        <v>240.3</v>
      </c>
      <c r="AB34" s="13">
        <f>SUM(AB16:AB33)</f>
        <v>156.3</v>
      </c>
      <c r="AC34" s="14">
        <f>AB34/AA34*100</f>
        <v>65.04369538077404</v>
      </c>
      <c r="AD34" s="13">
        <f>SUM(AD16:AD33)</f>
        <v>0</v>
      </c>
      <c r="AE34" s="13">
        <f>SUM(AE16:AE33)</f>
        <v>0</v>
      </c>
      <c r="AF34" s="14" t="e">
        <f>AE34/AD34*100</f>
        <v>#DIV/0!</v>
      </c>
      <c r="AG34" s="13">
        <f>SUM(AG16:AG33)</f>
        <v>86590.79999999999</v>
      </c>
      <c r="AH34" s="13">
        <f>SUM(AH16:AH33)</f>
        <v>36500.899999999994</v>
      </c>
      <c r="AI34" s="14">
        <f>AH34/AG34*100</f>
        <v>42.15332344775658</v>
      </c>
      <c r="AJ34" s="13">
        <f>SUM(AJ16:AJ33)</f>
        <v>33888.2</v>
      </c>
      <c r="AK34" s="13">
        <f>SUM(AK16:AK33)</f>
        <v>22388.499999999996</v>
      </c>
      <c r="AL34" s="14">
        <f>AK34/AJ34*100</f>
        <v>66.06576920580024</v>
      </c>
      <c r="AM34" s="13">
        <f>SUM(AM16:AM33)</f>
        <v>1999.1</v>
      </c>
      <c r="AN34" s="13">
        <f>SUM(AN16:AN33)</f>
        <v>1332.8</v>
      </c>
      <c r="AO34" s="14">
        <f>AN34/AM34*100</f>
        <v>66.6700015006753</v>
      </c>
      <c r="AP34" s="13">
        <v>0</v>
      </c>
      <c r="AQ34" s="13">
        <f>SUM(AQ16:AQ33)</f>
        <v>0</v>
      </c>
      <c r="AR34" s="14"/>
      <c r="AS34" s="13">
        <f>SUM(AS16:AS33)</f>
        <v>0</v>
      </c>
      <c r="AT34" s="13">
        <f>SUM(AT16:AT33)</f>
        <v>0</v>
      </c>
      <c r="AU34" s="14" t="e">
        <f t="shared" si="15"/>
        <v>#DIV/0!</v>
      </c>
      <c r="AV34" s="13">
        <f>SUM(AV16:AV33)</f>
        <v>120077.49999999999</v>
      </c>
      <c r="AW34" s="13">
        <f>SUM(AW16:AW33)</f>
        <v>49490.79999999999</v>
      </c>
      <c r="AX34" s="14">
        <f t="shared" si="16"/>
        <v>41.2157148508255</v>
      </c>
      <c r="AY34" s="13">
        <f>SUM(AY16:AY33)</f>
        <v>14290.800000000003</v>
      </c>
      <c r="AZ34" s="13">
        <f>SUM(AZ16:AZ33)</f>
        <v>9484.7</v>
      </c>
      <c r="BA34" s="14">
        <f t="shared" si="17"/>
        <v>66.36927253897612</v>
      </c>
      <c r="BB34" s="13">
        <f>SUM(BB16:BB33)</f>
        <v>12744.199999999999</v>
      </c>
      <c r="BC34" s="13">
        <f>SUM(BC16:BC33)</f>
        <v>8289.8</v>
      </c>
      <c r="BD34" s="14">
        <f t="shared" si="18"/>
        <v>65.0476295098947</v>
      </c>
      <c r="BE34" s="13">
        <f>SUM(BE16:BE33)</f>
        <v>20422</v>
      </c>
      <c r="BF34" s="13">
        <f>SUM(BF16:BF33)</f>
        <v>2971.2999999999997</v>
      </c>
      <c r="BG34" s="14">
        <f t="shared" si="19"/>
        <v>14.549505435314854</v>
      </c>
      <c r="BH34" s="13">
        <f>SUM(BH16:BH33)</f>
        <v>24610.300000000003</v>
      </c>
      <c r="BI34" s="13">
        <f>SUM(BI16:BI33)</f>
        <v>14923.699999999999</v>
      </c>
      <c r="BJ34" s="14">
        <f t="shared" si="20"/>
        <v>60.6400572118178</v>
      </c>
      <c r="BK34" s="13">
        <f>SUM(BK16:BK33)</f>
        <v>33034.6</v>
      </c>
      <c r="BL34" s="13">
        <f>SUM(BL16:BL33)</f>
        <v>18686.3</v>
      </c>
      <c r="BM34" s="14">
        <f>BL34/BK34*100</f>
        <v>56.56584308573434</v>
      </c>
      <c r="BN34" s="13">
        <f>SUM(BN16:BN33)</f>
        <v>16147.2</v>
      </c>
      <c r="BO34" s="13">
        <f>SUM(BO16:BO33)</f>
        <v>9102.7</v>
      </c>
      <c r="BP34" s="14">
        <f t="shared" si="22"/>
        <v>56.37324118113357</v>
      </c>
      <c r="BQ34" s="13">
        <f>SUM(BQ16:BQ33)</f>
        <v>3088.2999999999997</v>
      </c>
      <c r="BR34" s="13">
        <f>SUM(BR16:BR33)</f>
        <v>2240.9</v>
      </c>
      <c r="BS34" s="14">
        <f>BR34/BQ34*100</f>
        <v>72.56095586568664</v>
      </c>
      <c r="BT34" s="13">
        <f>SUM(BT16:BT33)</f>
        <v>0</v>
      </c>
      <c r="BU34" s="13">
        <f>SUM(BU16:BU33)</f>
        <v>0</v>
      </c>
      <c r="BV34" s="14" t="e">
        <f>BU34/BT34*100</f>
        <v>#DIV/0!</v>
      </c>
      <c r="BW34" s="14">
        <f>SUM(C34-AV34)</f>
        <v>-2181.999999999971</v>
      </c>
      <c r="BX34" s="14">
        <f>SUM(D34-AW34)</f>
        <v>7293.100000000013</v>
      </c>
      <c r="BY34" s="13"/>
    </row>
  </sheetData>
  <mergeCells count="43">
    <mergeCell ref="H8:P8"/>
    <mergeCell ref="R1:T1"/>
    <mergeCell ref="R2:T2"/>
    <mergeCell ref="L3:N3"/>
    <mergeCell ref="R3:T3"/>
    <mergeCell ref="U4:W4"/>
    <mergeCell ref="C6:N6"/>
    <mergeCell ref="C7:R7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BK12:BM13"/>
    <mergeCell ref="AJ12:AL13"/>
    <mergeCell ref="AM12:AO13"/>
    <mergeCell ref="AP12:AR13"/>
    <mergeCell ref="AY12:BA13"/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2012-09-11T05:45:37Z</cp:lastPrinted>
  <dcterms:created xsi:type="dcterms:W3CDTF">2000-02-11T11:57:28Z</dcterms:created>
  <dcterms:modified xsi:type="dcterms:W3CDTF">2012-09-11T05:47:36Z</dcterms:modified>
  <cp:category/>
  <cp:version/>
  <cp:contentType/>
  <cp:contentStatus/>
</cp:coreProperties>
</file>