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<sst xmlns="http://schemas.openxmlformats.org/spreadsheetml/2006/main" count="130" uniqueCount="54">
  <si>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</si>
  <si>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</si>
  <si>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</si>
  <si>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</si>
  <si>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</si>
  <si>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</si>
  <si>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</si>
  <si>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</si>
  <si>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</si>
  <si>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</si>
  <si>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</si>
  <si>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</si>
  <si>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</si>
  <si>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</si>
  <si>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</si>
  <si>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</si>
  <si>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</si>
  <si>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</si>
  <si>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</si>
  <si>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</si>
  <si>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</si>
  <si>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</si>
  <si>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</si>
  <si>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</si>
  <si>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</si>
  <si>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</si>
  <si>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</si>
  <si>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</si>
  <si>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</si>
  <si>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</si>
  <si>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</si>
  <si>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</si>
  <si>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</si>
  <si>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</si>
  <si>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</si>
  <si>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</si>
  <si>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</si>
  <si>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</si>
  <si>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</si>
  <si>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</si>
  <si>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</si>
  <si>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</si>
  <si>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</si>
  <si>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</si>
  <si>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</si>
  <si>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</si>
  <si>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</si>
  <si>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</si>
  <si>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</si>
  <si>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</si>
  <si>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</si>
  <si>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</si>
  <si>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</si>
  <si>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ноября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</si>
</sst>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164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3">
      <pane xSplit="1" topLeftCell="BL2" activePane="topRight" state="frozen"/>
      <selection pane="topLeft" activeCell="B2" sqref="B2"/>
      <selection pane="topRight" activeCell="BR33" sqref="BR3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0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9"/>
      <c r="S1" s="19"/>
      <c r="T1" s="19"/>
    </row>
    <row r="2" spans="18:20" ht="12" customHeight="1">
      <c r="R2" s="19"/>
      <c r="S2" s="19"/>
      <c r="T2" s="19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" t="s">
        <v>0</v>
      </c>
      <c r="M3" s="20"/>
      <c r="N3" s="20"/>
      <c r="O3" s="1"/>
      <c r="P3" s="1"/>
      <c r="Q3" s="1"/>
      <c r="R3" s="20"/>
      <c r="S3" s="20"/>
      <c r="T3" s="20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20" t="s">
        <v>0</v>
      </c>
      <c r="V4" s="20"/>
      <c r="W4" s="2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1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2" t="s">
        <v>53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3" t="s">
        <v>2</v>
      </c>
      <c r="K8" s="23"/>
      <c r="L8" s="23"/>
      <c r="M8" s="2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4" t="s">
        <v>3</v>
      </c>
      <c r="B10" s="24"/>
      <c r="C10" s="25" t="s">
        <v>4</v>
      </c>
      <c r="D10" s="26"/>
      <c r="E10" s="27"/>
      <c r="F10" s="34" t="s">
        <v>5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6"/>
      <c r="AV10" s="24" t="s">
        <v>6</v>
      </c>
      <c r="AW10" s="24"/>
      <c r="AX10" s="24"/>
      <c r="AY10" s="34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25" t="s">
        <v>7</v>
      </c>
      <c r="BX10" s="26"/>
      <c r="BY10" s="27"/>
    </row>
    <row r="11" spans="1:77" ht="12.75">
      <c r="A11" s="24"/>
      <c r="B11" s="24"/>
      <c r="C11" s="28"/>
      <c r="D11" s="29"/>
      <c r="E11" s="30"/>
      <c r="F11" s="24" t="s">
        <v>8</v>
      </c>
      <c r="G11" s="24"/>
      <c r="H11" s="24"/>
      <c r="I11" s="37" t="s">
        <v>9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24" t="s">
        <v>10</v>
      </c>
      <c r="AH11" s="24"/>
      <c r="AI11" s="24"/>
      <c r="AJ11" s="34" t="s">
        <v>9</v>
      </c>
      <c r="AK11" s="35"/>
      <c r="AL11" s="35"/>
      <c r="AM11" s="35"/>
      <c r="AN11" s="35"/>
      <c r="AO11" s="35"/>
      <c r="AP11" s="35"/>
      <c r="AQ11" s="35"/>
      <c r="AR11" s="36"/>
      <c r="AS11" s="24" t="s">
        <v>11</v>
      </c>
      <c r="AT11" s="24"/>
      <c r="AU11" s="24"/>
      <c r="AV11" s="24"/>
      <c r="AW11" s="24"/>
      <c r="AX11" s="24"/>
      <c r="AY11" s="34" t="s">
        <v>9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6"/>
      <c r="BW11" s="28"/>
      <c r="BX11" s="29"/>
      <c r="BY11" s="30"/>
    </row>
    <row r="12" spans="1:77" ht="59.25" customHeight="1">
      <c r="A12" s="24"/>
      <c r="B12" s="24"/>
      <c r="C12" s="28"/>
      <c r="D12" s="29"/>
      <c r="E12" s="30"/>
      <c r="F12" s="24"/>
      <c r="G12" s="24"/>
      <c r="H12" s="24"/>
      <c r="I12" s="25" t="s">
        <v>12</v>
      </c>
      <c r="J12" s="26"/>
      <c r="K12" s="27"/>
      <c r="L12" s="25" t="s">
        <v>13</v>
      </c>
      <c r="M12" s="26"/>
      <c r="N12" s="27"/>
      <c r="O12" s="25" t="s">
        <v>14</v>
      </c>
      <c r="P12" s="26"/>
      <c r="Q12" s="27"/>
      <c r="R12" s="25" t="s">
        <v>15</v>
      </c>
      <c r="S12" s="26"/>
      <c r="T12" s="27"/>
      <c r="U12" s="25" t="s">
        <v>16</v>
      </c>
      <c r="V12" s="26"/>
      <c r="W12" s="27"/>
      <c r="X12" s="25" t="s">
        <v>17</v>
      </c>
      <c r="Y12" s="26"/>
      <c r="Z12" s="27"/>
      <c r="AA12" s="25" t="s">
        <v>18</v>
      </c>
      <c r="AB12" s="26"/>
      <c r="AC12" s="27"/>
      <c r="AD12" s="25" t="s">
        <v>19</v>
      </c>
      <c r="AE12" s="26"/>
      <c r="AF12" s="27"/>
      <c r="AG12" s="24"/>
      <c r="AH12" s="24"/>
      <c r="AI12" s="24"/>
      <c r="AJ12" s="25" t="s">
        <v>20</v>
      </c>
      <c r="AK12" s="26"/>
      <c r="AL12" s="27"/>
      <c r="AM12" s="25" t="s">
        <v>21</v>
      </c>
      <c r="AN12" s="26"/>
      <c r="AO12" s="27"/>
      <c r="AP12" s="25" t="s">
        <v>52</v>
      </c>
      <c r="AQ12" s="26"/>
      <c r="AR12" s="27"/>
      <c r="AS12" s="24"/>
      <c r="AT12" s="24"/>
      <c r="AU12" s="24"/>
      <c r="AV12" s="24"/>
      <c r="AW12" s="24"/>
      <c r="AX12" s="24"/>
      <c r="AY12" s="40" t="s">
        <v>22</v>
      </c>
      <c r="AZ12" s="41"/>
      <c r="BA12" s="42"/>
      <c r="BB12" s="50" t="s">
        <v>5</v>
      </c>
      <c r="BC12" s="50"/>
      <c r="BD12" s="50"/>
      <c r="BE12" s="40" t="s">
        <v>23</v>
      </c>
      <c r="BF12" s="41"/>
      <c r="BG12" s="42"/>
      <c r="BH12" s="40" t="s">
        <v>24</v>
      </c>
      <c r="BI12" s="41"/>
      <c r="BJ12" s="42"/>
      <c r="BK12" s="25" t="s">
        <v>25</v>
      </c>
      <c r="BL12" s="26"/>
      <c r="BM12" s="27"/>
      <c r="BN12" s="34" t="s">
        <v>26</v>
      </c>
      <c r="BO12" s="35"/>
      <c r="BP12" s="35"/>
      <c r="BQ12" s="35"/>
      <c r="BR12" s="35"/>
      <c r="BS12" s="36"/>
      <c r="BT12" s="25" t="s">
        <v>27</v>
      </c>
      <c r="BU12" s="26"/>
      <c r="BV12" s="27"/>
      <c r="BW12" s="28"/>
      <c r="BX12" s="29"/>
      <c r="BY12" s="30"/>
    </row>
    <row r="13" spans="1:77" ht="66" customHeight="1">
      <c r="A13" s="24"/>
      <c r="B13" s="24"/>
      <c r="C13" s="31"/>
      <c r="D13" s="32"/>
      <c r="E13" s="33"/>
      <c r="F13" s="24"/>
      <c r="G13" s="24"/>
      <c r="H13" s="24"/>
      <c r="I13" s="31"/>
      <c r="J13" s="32"/>
      <c r="K13" s="33"/>
      <c r="L13" s="31"/>
      <c r="M13" s="32"/>
      <c r="N13" s="33"/>
      <c r="O13" s="31"/>
      <c r="P13" s="32"/>
      <c r="Q13" s="33"/>
      <c r="R13" s="31"/>
      <c r="S13" s="32"/>
      <c r="T13" s="33"/>
      <c r="U13" s="31"/>
      <c r="V13" s="32"/>
      <c r="W13" s="33"/>
      <c r="X13" s="31"/>
      <c r="Y13" s="32"/>
      <c r="Z13" s="33"/>
      <c r="AA13" s="31"/>
      <c r="AB13" s="32"/>
      <c r="AC13" s="33"/>
      <c r="AD13" s="31"/>
      <c r="AE13" s="32"/>
      <c r="AF13" s="33"/>
      <c r="AG13" s="24"/>
      <c r="AH13" s="24"/>
      <c r="AI13" s="24"/>
      <c r="AJ13" s="31"/>
      <c r="AK13" s="32"/>
      <c r="AL13" s="33"/>
      <c r="AM13" s="31"/>
      <c r="AN13" s="32"/>
      <c r="AO13" s="33"/>
      <c r="AP13" s="31"/>
      <c r="AQ13" s="32"/>
      <c r="AR13" s="33"/>
      <c r="AS13" s="24"/>
      <c r="AT13" s="24"/>
      <c r="AU13" s="24"/>
      <c r="AV13" s="24"/>
      <c r="AW13" s="24"/>
      <c r="AX13" s="24"/>
      <c r="AY13" s="43"/>
      <c r="AZ13" s="44"/>
      <c r="BA13" s="45"/>
      <c r="BB13" s="50" t="s">
        <v>28</v>
      </c>
      <c r="BC13" s="50"/>
      <c r="BD13" s="50"/>
      <c r="BE13" s="43"/>
      <c r="BF13" s="44"/>
      <c r="BG13" s="45"/>
      <c r="BH13" s="43"/>
      <c r="BI13" s="44"/>
      <c r="BJ13" s="45"/>
      <c r="BK13" s="31"/>
      <c r="BL13" s="32"/>
      <c r="BM13" s="33"/>
      <c r="BN13" s="34" t="s">
        <v>29</v>
      </c>
      <c r="BO13" s="35"/>
      <c r="BP13" s="36"/>
      <c r="BQ13" s="34" t="s">
        <v>30</v>
      </c>
      <c r="BR13" s="35"/>
      <c r="BS13" s="36"/>
      <c r="BT13" s="31"/>
      <c r="BU13" s="32"/>
      <c r="BV13" s="33"/>
      <c r="BW13" s="31"/>
      <c r="BX13" s="32"/>
      <c r="BY13" s="33"/>
    </row>
    <row r="14" spans="1:77" ht="22.5">
      <c r="A14" s="24"/>
      <c r="B14" s="24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6">
        <v>1</v>
      </c>
      <c r="B15" s="47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3760</v>
      </c>
      <c r="D16" s="8">
        <f>G16+AH16</f>
        <v>3248.2999999999997</v>
      </c>
      <c r="E16" s="9">
        <f aca="true" t="shared" si="0" ref="E16:E32">D16/C16*100</f>
        <v>86.3909574468085</v>
      </c>
      <c r="F16" s="10">
        <v>381.8</v>
      </c>
      <c r="G16" s="10">
        <v>317.6</v>
      </c>
      <c r="H16" s="9">
        <f>G16/F16*100</f>
        <v>83.18491356731273</v>
      </c>
      <c r="I16" s="10">
        <v>81.1</v>
      </c>
      <c r="J16" s="10">
        <v>73.9</v>
      </c>
      <c r="K16" s="9">
        <f>J16/I16*100</f>
        <v>91.12207151664613</v>
      </c>
      <c r="L16" s="10">
        <v>0.7</v>
      </c>
      <c r="M16" s="10">
        <v>2.1</v>
      </c>
      <c r="N16" s="9">
        <f>M16/L16*100</f>
        <v>300.00000000000006</v>
      </c>
      <c r="O16" s="10">
        <v>43</v>
      </c>
      <c r="P16" s="10">
        <v>13.1</v>
      </c>
      <c r="Q16" s="9">
        <f>P16/O16*100</f>
        <v>30.465116279069765</v>
      </c>
      <c r="R16" s="10">
        <v>197</v>
      </c>
      <c r="S16" s="10">
        <v>174</v>
      </c>
      <c r="T16" s="9">
        <f>S16/R16*100</f>
        <v>88.3248730964467</v>
      </c>
      <c r="U16" s="10">
        <v>40.4</v>
      </c>
      <c r="V16" s="10">
        <v>34.7</v>
      </c>
      <c r="W16" s="9">
        <f>V16/U16*100</f>
        <v>85.8910891089109</v>
      </c>
      <c r="X16" s="10">
        <v>0</v>
      </c>
      <c r="Y16" s="10"/>
      <c r="Z16" s="9" t="e">
        <f>Y16/X16*100</f>
        <v>#DIV/0!</v>
      </c>
      <c r="AA16" s="10">
        <v>11.6</v>
      </c>
      <c r="AB16" s="10">
        <v>14.6</v>
      </c>
      <c r="AC16" s="9">
        <f>AB16/AA16*100</f>
        <v>125.86206896551724</v>
      </c>
      <c r="AD16" s="10">
        <v>0</v>
      </c>
      <c r="AE16" s="10"/>
      <c r="AF16" s="9" t="e">
        <f>AE16/AD16*100</f>
        <v>#DIV/0!</v>
      </c>
      <c r="AG16" s="10">
        <v>3378.2</v>
      </c>
      <c r="AH16" s="10">
        <v>2930.7</v>
      </c>
      <c r="AI16" s="9">
        <f>AH16/AG16*100</f>
        <v>86.75330057427033</v>
      </c>
      <c r="AJ16" s="9">
        <v>2288.2</v>
      </c>
      <c r="AK16" s="9">
        <v>1891.1</v>
      </c>
      <c r="AL16" s="9">
        <f>AK16/AJ16*100</f>
        <v>82.64574774932262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126</v>
      </c>
      <c r="AT16" s="10">
        <v>3.4</v>
      </c>
      <c r="AU16" s="9">
        <f>AT16/AS16*100</f>
        <v>2.698412698412698</v>
      </c>
      <c r="AV16" s="11">
        <v>3835.2</v>
      </c>
      <c r="AW16" s="11">
        <v>3157.4</v>
      </c>
      <c r="AX16" s="9">
        <f>AW16/AV16*100</f>
        <v>82.32686691697957</v>
      </c>
      <c r="AY16" s="11">
        <v>702.6</v>
      </c>
      <c r="AZ16" s="11">
        <v>583</v>
      </c>
      <c r="BA16" s="9">
        <f>AZ16/AY16*100</f>
        <v>82.977512097922</v>
      </c>
      <c r="BB16" s="9">
        <v>660.9</v>
      </c>
      <c r="BC16" s="11">
        <v>542.3</v>
      </c>
      <c r="BD16" s="9">
        <f>BC16/BB16*100</f>
        <v>82.05477379331214</v>
      </c>
      <c r="BE16" s="11">
        <v>37.5</v>
      </c>
      <c r="BF16" s="11">
        <v>7.5</v>
      </c>
      <c r="BG16" s="9">
        <f>BF16/BE16*100</f>
        <v>20</v>
      </c>
      <c r="BH16" s="11">
        <v>1026.3</v>
      </c>
      <c r="BI16" s="11">
        <v>779.1</v>
      </c>
      <c r="BJ16" s="9">
        <f>BI16/BH16*100</f>
        <v>75.91347559193218</v>
      </c>
      <c r="BK16" s="11">
        <v>1240.9</v>
      </c>
      <c r="BL16" s="11">
        <v>1002.6</v>
      </c>
      <c r="BM16" s="9">
        <f>BL16/BK16*100</f>
        <v>80.79619630913047</v>
      </c>
      <c r="BN16" s="12">
        <v>752.3</v>
      </c>
      <c r="BO16" s="12">
        <v>557.2</v>
      </c>
      <c r="BP16" s="9">
        <f>BO16/BN16*100</f>
        <v>74.06619699587932</v>
      </c>
      <c r="BQ16" s="12">
        <v>351.5</v>
      </c>
      <c r="BR16" s="12">
        <v>320.7</v>
      </c>
      <c r="BS16" s="9">
        <f>BR16/BQ16*100</f>
        <v>91.2375533428165</v>
      </c>
      <c r="BT16" s="12"/>
      <c r="BU16" s="12"/>
      <c r="BV16" s="9" t="e">
        <f>BU16/BT16*100</f>
        <v>#DIV/0!</v>
      </c>
      <c r="BW16" s="13">
        <f>SUM(C16-AV16)</f>
        <v>-75.19999999999982</v>
      </c>
      <c r="BX16" s="13">
        <f>SUM(D16-AW16)</f>
        <v>90.89999999999964</v>
      </c>
      <c r="BY16" s="9"/>
    </row>
    <row r="17" spans="1:77" ht="12.75">
      <c r="A17" s="6">
        <v>2</v>
      </c>
      <c r="B17" s="7" t="s">
        <v>35</v>
      </c>
      <c r="C17" s="8">
        <v>3522.3</v>
      </c>
      <c r="D17" s="8">
        <f aca="true" t="shared" si="1" ref="D17:D32">G17+AH17</f>
        <v>2833</v>
      </c>
      <c r="E17" s="9">
        <f t="shared" si="0"/>
        <v>80.43040059052323</v>
      </c>
      <c r="F17" s="10">
        <v>444.1</v>
      </c>
      <c r="G17" s="10">
        <v>449.7</v>
      </c>
      <c r="H17" s="9">
        <f aca="true" t="shared" si="2" ref="H17:H34">G17/F17*100</f>
        <v>101.26097725737446</v>
      </c>
      <c r="I17" s="10">
        <v>170.8</v>
      </c>
      <c r="J17" s="10">
        <v>155.1</v>
      </c>
      <c r="K17" s="9">
        <f aca="true" t="shared" si="3" ref="K17:K34">J17/I17*100</f>
        <v>90.807962529274</v>
      </c>
      <c r="L17" s="10">
        <v>38</v>
      </c>
      <c r="M17" s="10">
        <v>38</v>
      </c>
      <c r="N17" s="9">
        <f aca="true" t="shared" si="4" ref="N17:N32">M17/L17*100</f>
        <v>100</v>
      </c>
      <c r="O17" s="10">
        <v>58.4</v>
      </c>
      <c r="P17" s="10">
        <v>16.5</v>
      </c>
      <c r="Q17" s="9">
        <f aca="true" t="shared" si="5" ref="Q17:Q32">P17/O17*100</f>
        <v>28.25342465753425</v>
      </c>
      <c r="R17" s="10">
        <v>146</v>
      </c>
      <c r="S17" s="10">
        <v>184.4</v>
      </c>
      <c r="T17" s="9">
        <f aca="true" t="shared" si="6" ref="T17:T32">S17/R17*100</f>
        <v>126.3013698630137</v>
      </c>
      <c r="U17" s="10">
        <v>22.1</v>
      </c>
      <c r="V17" s="10">
        <v>20.5</v>
      </c>
      <c r="W17" s="9">
        <f aca="true" t="shared" si="7" ref="W17:W32">V17/U17*100</f>
        <v>92.76018099547511</v>
      </c>
      <c r="X17" s="10">
        <v>0</v>
      </c>
      <c r="Y17" s="10"/>
      <c r="Z17" s="9" t="e">
        <f aca="true" t="shared" si="8" ref="Z17:Z32">Y17/X17*100</f>
        <v>#DIV/0!</v>
      </c>
      <c r="AA17" s="10">
        <v>2.8</v>
      </c>
      <c r="AB17" s="10">
        <v>2.8</v>
      </c>
      <c r="AC17" s="9">
        <f aca="true" t="shared" si="9" ref="AC17:AC32">AB17/AA17*100</f>
        <v>100</v>
      </c>
      <c r="AD17" s="10">
        <v>0</v>
      </c>
      <c r="AE17" s="10"/>
      <c r="AF17" s="9" t="e">
        <f aca="true" t="shared" si="10" ref="AF17:AF32">AE17/AD17*100</f>
        <v>#DIV/0!</v>
      </c>
      <c r="AG17" s="10">
        <v>3078.2</v>
      </c>
      <c r="AH17" s="10">
        <v>2383.3</v>
      </c>
      <c r="AI17" s="9">
        <f aca="true" t="shared" si="11" ref="AI17:AI32">AH17/AG17*100</f>
        <v>77.42511857579105</v>
      </c>
      <c r="AJ17" s="9">
        <v>1962.9</v>
      </c>
      <c r="AK17" s="9">
        <v>1626.2</v>
      </c>
      <c r="AL17" s="9">
        <f aca="true" t="shared" si="12" ref="AL17:AL32">AK17/AJ17*100</f>
        <v>82.84680829385094</v>
      </c>
      <c r="AM17" s="9">
        <v>0</v>
      </c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>
        <v>224.7</v>
      </c>
      <c r="AU17" s="9">
        <f aca="true" t="shared" si="15" ref="AU17:AU34">AT17/AS17*100</f>
        <v>52.25581395348837</v>
      </c>
      <c r="AV17" s="16">
        <v>3527.5</v>
      </c>
      <c r="AW17" s="11">
        <v>2350.6</v>
      </c>
      <c r="AX17" s="9">
        <f aca="true" t="shared" si="16" ref="AX17:AX34">AW17/AV17*100</f>
        <v>66.63642806520198</v>
      </c>
      <c r="AY17" s="11">
        <v>716</v>
      </c>
      <c r="AZ17" s="11">
        <v>578.8</v>
      </c>
      <c r="BA17" s="9">
        <f aca="true" t="shared" si="17" ref="BA17:BA34">AZ17/AY17*100</f>
        <v>80.83798882681563</v>
      </c>
      <c r="BB17" s="9">
        <v>671</v>
      </c>
      <c r="BC17" s="11">
        <v>534.3</v>
      </c>
      <c r="BD17" s="9">
        <f aca="true" t="shared" si="18" ref="BD17:BD34">BC17/BB17*100</f>
        <v>79.6274217585693</v>
      </c>
      <c r="BE17" s="11">
        <v>7.5</v>
      </c>
      <c r="BF17" s="11">
        <v>7.5</v>
      </c>
      <c r="BG17" s="9">
        <f aca="true" t="shared" si="19" ref="BG17:BG34">BF17/BE17*100</f>
        <v>100</v>
      </c>
      <c r="BH17" s="11">
        <v>668.3</v>
      </c>
      <c r="BI17" s="11">
        <v>562.5</v>
      </c>
      <c r="BJ17" s="9">
        <f aca="true" t="shared" si="20" ref="BJ17:BJ34">BI17/BH17*100</f>
        <v>84.16878647314081</v>
      </c>
      <c r="BK17" s="11">
        <v>1064.2</v>
      </c>
      <c r="BL17" s="11">
        <v>555.9</v>
      </c>
      <c r="BM17" s="9">
        <f aca="true" t="shared" si="21" ref="BM17:BM33">BL17/BK17*100</f>
        <v>52.23642172523961</v>
      </c>
      <c r="BN17" s="12">
        <v>746.5</v>
      </c>
      <c r="BO17" s="12">
        <v>397.8</v>
      </c>
      <c r="BP17" s="9">
        <f aca="true" t="shared" si="22" ref="BP17:BP34">BO17/BN17*100</f>
        <v>53.288680509042194</v>
      </c>
      <c r="BQ17" s="17">
        <v>118.4</v>
      </c>
      <c r="BR17" s="12">
        <v>77.7</v>
      </c>
      <c r="BS17" s="9">
        <f aca="true" t="shared" si="23" ref="BS17:BS32">BR17/BQ17*100</f>
        <v>65.625</v>
      </c>
      <c r="BT17" s="12"/>
      <c r="BU17" s="12"/>
      <c r="BV17" s="9" t="e">
        <f aca="true" t="shared" si="24" ref="BV17:BV32">BU17/BT17*100</f>
        <v>#DIV/0!</v>
      </c>
      <c r="BW17" s="13">
        <f>SUM(C17-AV17)</f>
        <v>-5.199999999999818</v>
      </c>
      <c r="BX17" s="13">
        <f aca="true" t="shared" si="25" ref="BX17:BX32">SUM(D17-AW17)</f>
        <v>482.4000000000001</v>
      </c>
      <c r="BY17" s="9"/>
    </row>
    <row r="18" spans="1:77" ht="12.75">
      <c r="A18" s="6">
        <v>3</v>
      </c>
      <c r="B18" s="7" t="s">
        <v>36</v>
      </c>
      <c r="C18" s="8">
        <v>6327.4</v>
      </c>
      <c r="D18" s="8">
        <f t="shared" si="1"/>
        <v>4718.6</v>
      </c>
      <c r="E18" s="9">
        <f t="shared" si="0"/>
        <v>74.57407465941778</v>
      </c>
      <c r="F18" s="10">
        <v>743.8</v>
      </c>
      <c r="G18" s="10">
        <v>552.5</v>
      </c>
      <c r="H18" s="9">
        <f t="shared" si="2"/>
        <v>74.28072062382361</v>
      </c>
      <c r="I18" s="10">
        <v>224.4</v>
      </c>
      <c r="J18" s="10">
        <v>187.2</v>
      </c>
      <c r="K18" s="9">
        <f t="shared" si="3"/>
        <v>83.42245989304811</v>
      </c>
      <c r="L18" s="10">
        <v>15.9</v>
      </c>
      <c r="M18" s="10">
        <v>1.5</v>
      </c>
      <c r="N18" s="9">
        <f t="shared" si="4"/>
        <v>9.433962264150942</v>
      </c>
      <c r="O18" s="10">
        <v>90.5</v>
      </c>
      <c r="P18" s="10">
        <v>38.9</v>
      </c>
      <c r="Q18" s="9">
        <f t="shared" si="5"/>
        <v>42.98342541436464</v>
      </c>
      <c r="R18" s="10">
        <v>291</v>
      </c>
      <c r="S18" s="10">
        <v>198.9</v>
      </c>
      <c r="T18" s="9">
        <f t="shared" si="6"/>
        <v>68.35051546391753</v>
      </c>
      <c r="U18" s="10">
        <v>72.4</v>
      </c>
      <c r="V18" s="10">
        <v>31.1</v>
      </c>
      <c r="W18" s="9">
        <f t="shared" si="7"/>
        <v>42.95580110497237</v>
      </c>
      <c r="X18" s="10">
        <v>0</v>
      </c>
      <c r="Y18" s="10"/>
      <c r="Z18" s="9" t="e">
        <f t="shared" si="8"/>
        <v>#DIV/0!</v>
      </c>
      <c r="AA18" s="10">
        <v>46.6</v>
      </c>
      <c r="AB18" s="10">
        <v>32.8</v>
      </c>
      <c r="AC18" s="9">
        <f t="shared" si="9"/>
        <v>70.38626609442059</v>
      </c>
      <c r="AD18" s="10">
        <v>0</v>
      </c>
      <c r="AE18" s="10"/>
      <c r="AF18" s="9" t="e">
        <f t="shared" si="10"/>
        <v>#DIV/0!</v>
      </c>
      <c r="AG18" s="10">
        <v>5583.6</v>
      </c>
      <c r="AH18" s="10">
        <v>4166.1</v>
      </c>
      <c r="AI18" s="9">
        <f t="shared" si="11"/>
        <v>74.61315280464217</v>
      </c>
      <c r="AJ18" s="9">
        <v>1810.6</v>
      </c>
      <c r="AK18" s="9">
        <v>1498.7</v>
      </c>
      <c r="AL18" s="9">
        <f t="shared" si="12"/>
        <v>82.77366618800399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>
        <v>3</v>
      </c>
      <c r="AU18" s="9">
        <f t="shared" si="15"/>
        <v>2.4390243902439024</v>
      </c>
      <c r="AV18" s="11">
        <v>6422.8</v>
      </c>
      <c r="AW18" s="11">
        <v>4586.7</v>
      </c>
      <c r="AX18" s="9">
        <f t="shared" si="16"/>
        <v>71.41277947312697</v>
      </c>
      <c r="AY18" s="16">
        <v>777.4</v>
      </c>
      <c r="AZ18" s="11">
        <v>684.7</v>
      </c>
      <c r="BA18" s="9">
        <f t="shared" si="17"/>
        <v>88.0756367378441</v>
      </c>
      <c r="BB18" s="9">
        <v>650.7</v>
      </c>
      <c r="BC18" s="11">
        <v>558</v>
      </c>
      <c r="BD18" s="9">
        <f t="shared" si="18"/>
        <v>85.75380359612724</v>
      </c>
      <c r="BE18" s="11">
        <v>7.6</v>
      </c>
      <c r="BF18" s="11">
        <v>7.5</v>
      </c>
      <c r="BG18" s="9">
        <f t="shared" si="19"/>
        <v>98.6842105263158</v>
      </c>
      <c r="BH18" s="16">
        <v>790.6</v>
      </c>
      <c r="BI18" s="11">
        <v>601.6</v>
      </c>
      <c r="BJ18" s="9">
        <f t="shared" si="20"/>
        <v>76.09410574247407</v>
      </c>
      <c r="BK18" s="11">
        <v>2709.5</v>
      </c>
      <c r="BL18" s="11">
        <v>2440.1</v>
      </c>
      <c r="BM18" s="9">
        <f t="shared" si="21"/>
        <v>90.05720612659161</v>
      </c>
      <c r="BN18" s="12">
        <v>858.1</v>
      </c>
      <c r="BO18" s="12">
        <v>639.1</v>
      </c>
      <c r="BP18" s="9">
        <f t="shared" si="22"/>
        <v>74.47849900943946</v>
      </c>
      <c r="BQ18" s="12">
        <v>315.2</v>
      </c>
      <c r="BR18" s="12">
        <v>264.8</v>
      </c>
      <c r="BS18" s="9">
        <f t="shared" si="23"/>
        <v>84.01015228426397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-95.40000000000055</v>
      </c>
      <c r="BX18" s="13">
        <f t="shared" si="25"/>
        <v>131.90000000000055</v>
      </c>
      <c r="BY18" s="9"/>
    </row>
    <row r="19" spans="1:77" ht="12.75">
      <c r="A19" s="6">
        <v>4</v>
      </c>
      <c r="B19" s="7" t="s">
        <v>37</v>
      </c>
      <c r="C19" s="8">
        <v>2962.4</v>
      </c>
      <c r="D19" s="8">
        <f t="shared" si="1"/>
        <v>2288.8</v>
      </c>
      <c r="E19" s="9">
        <f t="shared" si="0"/>
        <v>77.26167971914664</v>
      </c>
      <c r="F19" s="10">
        <v>608.1</v>
      </c>
      <c r="G19" s="10">
        <v>570</v>
      </c>
      <c r="H19" s="9">
        <f t="shared" si="2"/>
        <v>93.73458312777502</v>
      </c>
      <c r="I19" s="10">
        <v>178.9</v>
      </c>
      <c r="J19" s="10">
        <v>190.8</v>
      </c>
      <c r="K19" s="9">
        <f t="shared" si="3"/>
        <v>106.65176076020124</v>
      </c>
      <c r="L19" s="10">
        <v>69.5</v>
      </c>
      <c r="M19" s="10">
        <v>69.5</v>
      </c>
      <c r="N19" s="9">
        <f t="shared" si="4"/>
        <v>100</v>
      </c>
      <c r="O19" s="10">
        <v>33.6</v>
      </c>
      <c r="P19" s="10">
        <v>28.7</v>
      </c>
      <c r="Q19" s="9">
        <f t="shared" si="5"/>
        <v>85.41666666666666</v>
      </c>
      <c r="R19" s="10">
        <v>209.5</v>
      </c>
      <c r="S19" s="10">
        <v>184.2</v>
      </c>
      <c r="T19" s="9">
        <f t="shared" si="6"/>
        <v>87.92362768496419</v>
      </c>
      <c r="U19" s="10">
        <v>63.5</v>
      </c>
      <c r="V19" s="10">
        <v>17.5</v>
      </c>
      <c r="W19" s="9">
        <f t="shared" si="7"/>
        <v>27.559055118110237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63.2</v>
      </c>
      <c r="AC19" s="9">
        <f t="shared" si="9"/>
        <v>128.71690427698576</v>
      </c>
      <c r="AD19" s="10">
        <v>0</v>
      </c>
      <c r="AE19" s="10"/>
      <c r="AF19" s="9" t="e">
        <f t="shared" si="10"/>
        <v>#DIV/0!</v>
      </c>
      <c r="AG19" s="10">
        <v>2354.2</v>
      </c>
      <c r="AH19" s="10">
        <v>1718.8</v>
      </c>
      <c r="AI19" s="9">
        <f t="shared" si="11"/>
        <v>73.00993968226999</v>
      </c>
      <c r="AJ19" s="9">
        <v>1489.5</v>
      </c>
      <c r="AK19" s="9">
        <v>1231.3</v>
      </c>
      <c r="AL19" s="9">
        <f t="shared" si="12"/>
        <v>82.6653239342061</v>
      </c>
      <c r="AM19" s="9">
        <v>153</v>
      </c>
      <c r="AN19" s="9">
        <v>127.5</v>
      </c>
      <c r="AO19" s="9">
        <f t="shared" si="13"/>
        <v>83.33333333333334</v>
      </c>
      <c r="AP19" s="11"/>
      <c r="AQ19" s="11"/>
      <c r="AR19" s="9" t="e">
        <f t="shared" si="14"/>
        <v>#DIV/0!</v>
      </c>
      <c r="AS19" s="10">
        <v>650</v>
      </c>
      <c r="AT19" s="10">
        <v>227.3</v>
      </c>
      <c r="AU19" s="9">
        <f t="shared" si="15"/>
        <v>34.96923076923077</v>
      </c>
      <c r="AV19" s="11">
        <v>3070.8</v>
      </c>
      <c r="AW19" s="11">
        <v>1836.3</v>
      </c>
      <c r="AX19" s="9">
        <f t="shared" si="16"/>
        <v>59.79874951152794</v>
      </c>
      <c r="AY19" s="11">
        <v>672.9</v>
      </c>
      <c r="AZ19" s="11">
        <v>479.5</v>
      </c>
      <c r="BA19" s="9">
        <f t="shared" si="17"/>
        <v>71.25873086639916</v>
      </c>
      <c r="BB19" s="9">
        <v>671</v>
      </c>
      <c r="BC19" s="11">
        <v>478.1</v>
      </c>
      <c r="BD19" s="9">
        <f t="shared" si="18"/>
        <v>71.25186289120715</v>
      </c>
      <c r="BE19" s="11">
        <v>57.5</v>
      </c>
      <c r="BF19" s="11">
        <v>57.5</v>
      </c>
      <c r="BG19" s="9">
        <f t="shared" si="19"/>
        <v>100</v>
      </c>
      <c r="BH19" s="16">
        <v>787.4</v>
      </c>
      <c r="BI19" s="11">
        <v>458.2</v>
      </c>
      <c r="BJ19" s="9">
        <f t="shared" si="20"/>
        <v>58.19151638303277</v>
      </c>
      <c r="BK19" s="11">
        <v>983.4</v>
      </c>
      <c r="BL19" s="11">
        <v>634.4</v>
      </c>
      <c r="BM19" s="9">
        <f t="shared" si="21"/>
        <v>64.51088061826317</v>
      </c>
      <c r="BN19" s="12">
        <v>644.2</v>
      </c>
      <c r="BO19" s="12">
        <v>497</v>
      </c>
      <c r="BP19" s="9">
        <f t="shared" si="22"/>
        <v>77.1499534306116</v>
      </c>
      <c r="BQ19" s="12">
        <v>186</v>
      </c>
      <c r="BR19" s="12">
        <v>21.8</v>
      </c>
      <c r="BS19" s="9">
        <f t="shared" si="23"/>
        <v>11.720430107526882</v>
      </c>
      <c r="BT19" s="12"/>
      <c r="BU19" s="12"/>
      <c r="BV19" s="9" t="e">
        <f t="shared" si="24"/>
        <v>#DIV/0!</v>
      </c>
      <c r="BW19" s="13">
        <f t="shared" si="26"/>
        <v>-108.40000000000009</v>
      </c>
      <c r="BX19" s="13">
        <f t="shared" si="25"/>
        <v>452.5000000000002</v>
      </c>
      <c r="BY19" s="9"/>
    </row>
    <row r="20" spans="1:77" ht="12.75">
      <c r="A20" s="6">
        <v>5</v>
      </c>
      <c r="B20" s="7" t="s">
        <v>38</v>
      </c>
      <c r="C20" s="8">
        <v>3121.2</v>
      </c>
      <c r="D20" s="8">
        <f t="shared" si="1"/>
        <v>2922.5</v>
      </c>
      <c r="E20" s="9">
        <f t="shared" si="0"/>
        <v>93.63385877226709</v>
      </c>
      <c r="F20" s="10">
        <v>1810</v>
      </c>
      <c r="G20" s="10">
        <v>1829.8</v>
      </c>
      <c r="H20" s="9">
        <f t="shared" si="2"/>
        <v>101.09392265193371</v>
      </c>
      <c r="I20" s="10">
        <v>1203.9</v>
      </c>
      <c r="J20" s="10">
        <v>1020.5</v>
      </c>
      <c r="K20" s="9">
        <f t="shared" si="3"/>
        <v>84.76617659274025</v>
      </c>
      <c r="L20" s="10">
        <v>1.1</v>
      </c>
      <c r="M20" s="10">
        <v>8.4</v>
      </c>
      <c r="N20" s="9">
        <f t="shared" si="4"/>
        <v>763.6363636363636</v>
      </c>
      <c r="O20" s="10">
        <v>52.3</v>
      </c>
      <c r="P20" s="10">
        <v>11.1</v>
      </c>
      <c r="Q20" s="9">
        <f t="shared" si="5"/>
        <v>21.223709369024856</v>
      </c>
      <c r="R20" s="10">
        <v>309</v>
      </c>
      <c r="S20" s="10">
        <v>475.6</v>
      </c>
      <c r="T20" s="9">
        <f t="shared" si="6"/>
        <v>153.91585760517802</v>
      </c>
      <c r="U20" s="10">
        <v>137.7</v>
      </c>
      <c r="V20" s="10">
        <v>80.4</v>
      </c>
      <c r="W20" s="9">
        <f t="shared" si="7"/>
        <v>58.38779956427016</v>
      </c>
      <c r="X20" s="10">
        <v>0</v>
      </c>
      <c r="Y20" s="10"/>
      <c r="Z20" s="9" t="e">
        <f t="shared" si="8"/>
        <v>#DIV/0!</v>
      </c>
      <c r="AA20" s="10">
        <v>0</v>
      </c>
      <c r="AB20" s="10">
        <v>2.8</v>
      </c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1311.2</v>
      </c>
      <c r="AH20" s="10">
        <v>1092.7</v>
      </c>
      <c r="AI20" s="9">
        <f t="shared" si="11"/>
        <v>83.33587553386211</v>
      </c>
      <c r="AJ20" s="9">
        <v>973.5</v>
      </c>
      <c r="AK20" s="9">
        <v>800.8</v>
      </c>
      <c r="AL20" s="9">
        <f t="shared" si="12"/>
        <v>82.25988700564972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93.8</v>
      </c>
      <c r="AU20" s="9">
        <f t="shared" si="15"/>
        <v>71.06060606060606</v>
      </c>
      <c r="AV20" s="11">
        <v>3137.1</v>
      </c>
      <c r="AW20" s="11">
        <v>2544.3</v>
      </c>
      <c r="AX20" s="9">
        <f t="shared" si="16"/>
        <v>81.10356698862007</v>
      </c>
      <c r="AY20" s="11">
        <v>849.1</v>
      </c>
      <c r="AZ20" s="11">
        <v>742.9</v>
      </c>
      <c r="BA20" s="9">
        <f t="shared" si="17"/>
        <v>87.49263926510422</v>
      </c>
      <c r="BB20" s="9">
        <v>642.6</v>
      </c>
      <c r="BC20" s="11">
        <v>536.5</v>
      </c>
      <c r="BD20" s="9">
        <f t="shared" si="18"/>
        <v>83.48895113600996</v>
      </c>
      <c r="BE20" s="11">
        <v>7.5</v>
      </c>
      <c r="BF20" s="11">
        <v>7.5</v>
      </c>
      <c r="BG20" s="9">
        <f t="shared" si="19"/>
        <v>100</v>
      </c>
      <c r="BH20" s="11">
        <v>787.5</v>
      </c>
      <c r="BI20" s="11">
        <v>537.4</v>
      </c>
      <c r="BJ20" s="9">
        <f t="shared" si="20"/>
        <v>68.24126984126984</v>
      </c>
      <c r="BK20" s="11">
        <v>1156.7</v>
      </c>
      <c r="BL20" s="11">
        <v>966.6</v>
      </c>
      <c r="BM20" s="9">
        <f t="shared" si="21"/>
        <v>83.56531512060171</v>
      </c>
      <c r="BN20" s="17">
        <v>912.7</v>
      </c>
      <c r="BO20" s="12">
        <v>741.6</v>
      </c>
      <c r="BP20" s="9">
        <f t="shared" si="22"/>
        <v>81.25342390708884</v>
      </c>
      <c r="BQ20" s="12">
        <v>166.1</v>
      </c>
      <c r="BR20" s="12">
        <v>152.8</v>
      </c>
      <c r="BS20" s="9">
        <f t="shared" si="23"/>
        <v>91.99277543648405</v>
      </c>
      <c r="BT20" s="12"/>
      <c r="BU20" s="12"/>
      <c r="BV20" s="9" t="e">
        <f t="shared" si="24"/>
        <v>#DIV/0!</v>
      </c>
      <c r="BW20" s="13">
        <f t="shared" si="26"/>
        <v>-15.900000000000091</v>
      </c>
      <c r="BX20" s="13">
        <f t="shared" si="25"/>
        <v>378.1999999999998</v>
      </c>
      <c r="BY20" s="9"/>
    </row>
    <row r="21" spans="1:77" ht="12.75">
      <c r="A21" s="6">
        <v>6</v>
      </c>
      <c r="B21" s="7" t="s">
        <v>39</v>
      </c>
      <c r="C21" s="8">
        <v>3155.9</v>
      </c>
      <c r="D21" s="8">
        <f t="shared" si="1"/>
        <v>2453</v>
      </c>
      <c r="E21" s="9">
        <f t="shared" si="0"/>
        <v>77.72743116068315</v>
      </c>
      <c r="F21" s="10">
        <v>566.2</v>
      </c>
      <c r="G21" s="10">
        <v>484.2</v>
      </c>
      <c r="H21" s="9">
        <f t="shared" si="2"/>
        <v>85.51748498763688</v>
      </c>
      <c r="I21" s="10">
        <v>263.9</v>
      </c>
      <c r="J21" s="10">
        <v>201.7</v>
      </c>
      <c r="K21" s="9">
        <f t="shared" si="3"/>
        <v>76.4304660856385</v>
      </c>
      <c r="L21" s="10">
        <v>6</v>
      </c>
      <c r="M21" s="10">
        <v>6.6</v>
      </c>
      <c r="N21" s="9">
        <f t="shared" si="4"/>
        <v>109.99999999999999</v>
      </c>
      <c r="O21" s="10">
        <v>47.5</v>
      </c>
      <c r="P21" s="10">
        <v>12.9</v>
      </c>
      <c r="Q21" s="9">
        <f t="shared" si="5"/>
        <v>27.15789473684211</v>
      </c>
      <c r="R21" s="10">
        <v>223.8</v>
      </c>
      <c r="S21" s="10">
        <v>230.7</v>
      </c>
      <c r="T21" s="9">
        <f t="shared" si="6"/>
        <v>103.08310991957103</v>
      </c>
      <c r="U21" s="10">
        <v>18.9</v>
      </c>
      <c r="V21" s="10">
        <v>4.4</v>
      </c>
      <c r="W21" s="9">
        <f t="shared" si="7"/>
        <v>23.280423280423285</v>
      </c>
      <c r="X21" s="10">
        <v>0</v>
      </c>
      <c r="Y21" s="10"/>
      <c r="Z21" s="9" t="e">
        <f t="shared" si="8"/>
        <v>#DIV/0!</v>
      </c>
      <c r="AA21" s="10">
        <v>0.2</v>
      </c>
      <c r="AB21" s="10">
        <v>2.8</v>
      </c>
      <c r="AC21" s="9">
        <f t="shared" si="9"/>
        <v>1399.9999999999998</v>
      </c>
      <c r="AD21" s="10">
        <v>0</v>
      </c>
      <c r="AE21" s="10"/>
      <c r="AF21" s="9" t="e">
        <f t="shared" si="10"/>
        <v>#DIV/0!</v>
      </c>
      <c r="AG21" s="10">
        <v>2589.6</v>
      </c>
      <c r="AH21" s="10">
        <v>1968.8</v>
      </c>
      <c r="AI21" s="9">
        <f t="shared" si="11"/>
        <v>76.02718566573988</v>
      </c>
      <c r="AJ21" s="9">
        <v>1525.2</v>
      </c>
      <c r="AK21" s="9">
        <v>1259.1</v>
      </c>
      <c r="AL21" s="9">
        <f t="shared" si="12"/>
        <v>82.5531077891424</v>
      </c>
      <c r="AM21" s="9">
        <v>0</v>
      </c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>
        <v>82.8</v>
      </c>
      <c r="AU21" s="9">
        <f t="shared" si="15"/>
        <v>96.27906976744185</v>
      </c>
      <c r="AV21" s="11">
        <v>3263.5</v>
      </c>
      <c r="AW21" s="11">
        <v>2070.1</v>
      </c>
      <c r="AX21" s="9">
        <f t="shared" si="16"/>
        <v>63.43189826872989</v>
      </c>
      <c r="AY21" s="11">
        <v>708.2</v>
      </c>
      <c r="AZ21" s="11">
        <v>576.9</v>
      </c>
      <c r="BA21" s="9">
        <f t="shared" si="17"/>
        <v>81.46003953685398</v>
      </c>
      <c r="BB21" s="9">
        <v>671</v>
      </c>
      <c r="BC21" s="11">
        <v>540.2</v>
      </c>
      <c r="BD21" s="9">
        <f t="shared" si="18"/>
        <v>80.50670640834576</v>
      </c>
      <c r="BE21" s="11">
        <v>7.6</v>
      </c>
      <c r="BF21" s="11">
        <v>7.5</v>
      </c>
      <c r="BG21" s="9">
        <f t="shared" si="19"/>
        <v>98.6842105263158</v>
      </c>
      <c r="BH21" s="11">
        <v>748.4</v>
      </c>
      <c r="BI21" s="11">
        <v>383</v>
      </c>
      <c r="BJ21" s="9">
        <f t="shared" si="20"/>
        <v>51.17584179583111</v>
      </c>
      <c r="BK21" s="16">
        <v>923.3</v>
      </c>
      <c r="BL21" s="11">
        <v>730.2</v>
      </c>
      <c r="BM21" s="9">
        <f t="shared" si="21"/>
        <v>79.08588757716886</v>
      </c>
      <c r="BN21" s="12">
        <v>595.5</v>
      </c>
      <c r="BO21" s="12">
        <v>451.2</v>
      </c>
      <c r="BP21" s="9">
        <f t="shared" si="22"/>
        <v>75.76826196473552</v>
      </c>
      <c r="BQ21" s="12">
        <v>161.1</v>
      </c>
      <c r="BR21" s="12">
        <v>132.9</v>
      </c>
      <c r="BS21" s="9">
        <f t="shared" si="23"/>
        <v>82.4953445065177</v>
      </c>
      <c r="BT21" s="12"/>
      <c r="BU21" s="12"/>
      <c r="BV21" s="9" t="e">
        <f t="shared" si="24"/>
        <v>#DIV/0!</v>
      </c>
      <c r="BW21" s="13">
        <f t="shared" si="26"/>
        <v>-107.59999999999991</v>
      </c>
      <c r="BX21" s="13">
        <f t="shared" si="25"/>
        <v>382.9000000000001</v>
      </c>
      <c r="BY21" s="9"/>
    </row>
    <row r="22" spans="1:77" ht="12.75">
      <c r="A22" s="6">
        <v>7</v>
      </c>
      <c r="B22" s="7" t="s">
        <v>40</v>
      </c>
      <c r="C22" s="8">
        <v>1831.8</v>
      </c>
      <c r="D22" s="8">
        <f t="shared" si="1"/>
        <v>1548.1</v>
      </c>
      <c r="E22" s="9">
        <f t="shared" si="0"/>
        <v>84.51250136477782</v>
      </c>
      <c r="F22" s="10">
        <v>365</v>
      </c>
      <c r="G22" s="10">
        <v>331.4</v>
      </c>
      <c r="H22" s="9">
        <f t="shared" si="2"/>
        <v>90.7945205479452</v>
      </c>
      <c r="I22" s="10">
        <v>15.1</v>
      </c>
      <c r="J22" s="10">
        <v>15.3</v>
      </c>
      <c r="K22" s="9">
        <f t="shared" si="3"/>
        <v>101.32450331125828</v>
      </c>
      <c r="L22" s="10"/>
      <c r="M22" s="10"/>
      <c r="N22" s="9" t="e">
        <f t="shared" si="4"/>
        <v>#DIV/0!</v>
      </c>
      <c r="O22" s="10">
        <v>25.6</v>
      </c>
      <c r="P22" s="10">
        <v>12.5</v>
      </c>
      <c r="Q22" s="9">
        <f t="shared" si="5"/>
        <v>48.828125</v>
      </c>
      <c r="R22" s="10">
        <v>94.9</v>
      </c>
      <c r="S22" s="10">
        <v>50.4</v>
      </c>
      <c r="T22" s="9">
        <f t="shared" si="6"/>
        <v>53.10853530031612</v>
      </c>
      <c r="U22" s="10">
        <v>63.1</v>
      </c>
      <c r="V22" s="10">
        <v>7.7</v>
      </c>
      <c r="W22" s="9">
        <f t="shared" si="7"/>
        <v>12.202852614896988</v>
      </c>
      <c r="X22" s="10">
        <v>0</v>
      </c>
      <c r="Y22" s="10"/>
      <c r="Z22" s="9" t="e">
        <f t="shared" si="8"/>
        <v>#DIV/0!</v>
      </c>
      <c r="AA22" s="10">
        <v>15.8</v>
      </c>
      <c r="AB22" s="10">
        <v>23.6</v>
      </c>
      <c r="AC22" s="9">
        <f t="shared" si="9"/>
        <v>149.36708860759492</v>
      </c>
      <c r="AD22" s="10">
        <v>0</v>
      </c>
      <c r="AE22" s="10"/>
      <c r="AF22" s="9" t="e">
        <f t="shared" si="10"/>
        <v>#DIV/0!</v>
      </c>
      <c r="AG22" s="10">
        <v>1466.7</v>
      </c>
      <c r="AH22" s="10">
        <v>1216.7</v>
      </c>
      <c r="AI22" s="9">
        <f t="shared" si="11"/>
        <v>82.9549328424354</v>
      </c>
      <c r="AJ22" s="9">
        <v>1070.2</v>
      </c>
      <c r="AK22" s="9">
        <v>883.5</v>
      </c>
      <c r="AL22" s="9">
        <f t="shared" si="12"/>
        <v>82.55466267987292</v>
      </c>
      <c r="AM22" s="9">
        <v>229.9</v>
      </c>
      <c r="AN22" s="9">
        <v>192</v>
      </c>
      <c r="AO22" s="9">
        <f t="shared" si="13"/>
        <v>83.51457155284906</v>
      </c>
      <c r="AP22" s="11"/>
      <c r="AQ22" s="11"/>
      <c r="AR22" s="9" t="e">
        <f t="shared" si="14"/>
        <v>#DIV/0!</v>
      </c>
      <c r="AS22" s="10">
        <v>45.4</v>
      </c>
      <c r="AT22" s="10">
        <v>28.6</v>
      </c>
      <c r="AU22" s="9">
        <f t="shared" si="15"/>
        <v>62.99559471365639</v>
      </c>
      <c r="AV22" s="11">
        <v>1832.8</v>
      </c>
      <c r="AW22" s="11">
        <v>1181.5</v>
      </c>
      <c r="AX22" s="9">
        <f t="shared" si="16"/>
        <v>64.46420776953296</v>
      </c>
      <c r="AY22" s="11">
        <v>690.4</v>
      </c>
      <c r="AZ22" s="11">
        <v>579.3</v>
      </c>
      <c r="BA22" s="9">
        <f t="shared" si="17"/>
        <v>83.90787949015063</v>
      </c>
      <c r="BB22" s="9">
        <v>678.8</v>
      </c>
      <c r="BC22" s="11">
        <v>568.9</v>
      </c>
      <c r="BD22" s="9">
        <f t="shared" si="18"/>
        <v>83.80966411314084</v>
      </c>
      <c r="BE22" s="11">
        <v>112.6</v>
      </c>
      <c r="BF22" s="11">
        <v>13.6</v>
      </c>
      <c r="BG22" s="9">
        <f t="shared" si="19"/>
        <v>12.078152753108348</v>
      </c>
      <c r="BH22" s="16">
        <v>335.5</v>
      </c>
      <c r="BI22" s="11">
        <v>89.3</v>
      </c>
      <c r="BJ22" s="9">
        <f t="shared" si="20"/>
        <v>26.61698956780924</v>
      </c>
      <c r="BK22" s="11">
        <v>598.1</v>
      </c>
      <c r="BL22" s="11">
        <v>468.6</v>
      </c>
      <c r="BM22" s="9">
        <f t="shared" si="21"/>
        <v>78.34810232402609</v>
      </c>
      <c r="BN22" s="12">
        <v>436.2</v>
      </c>
      <c r="BO22" s="12">
        <v>358.5</v>
      </c>
      <c r="BP22" s="9">
        <f t="shared" si="22"/>
        <v>82.18707015130674</v>
      </c>
      <c r="BQ22" s="12">
        <v>118.7</v>
      </c>
      <c r="BR22" s="12">
        <v>77.9</v>
      </c>
      <c r="BS22" s="9">
        <f>BR22/BQ22*100</f>
        <v>65.62763268744735</v>
      </c>
      <c r="BT22" s="12"/>
      <c r="BU22" s="12"/>
      <c r="BV22" s="9" t="e">
        <f t="shared" si="24"/>
        <v>#DIV/0!</v>
      </c>
      <c r="BW22" s="13">
        <f t="shared" si="26"/>
        <v>-1</v>
      </c>
      <c r="BX22" s="13">
        <f t="shared" si="25"/>
        <v>366.5999999999999</v>
      </c>
      <c r="BY22" s="9"/>
    </row>
    <row r="23" spans="1:77" ht="12.75">
      <c r="A23" s="6">
        <v>8</v>
      </c>
      <c r="B23" s="7" t="s">
        <v>41</v>
      </c>
      <c r="C23" s="8">
        <v>4297.8</v>
      </c>
      <c r="D23" s="8">
        <f t="shared" si="1"/>
        <v>2911</v>
      </c>
      <c r="E23" s="9">
        <f t="shared" si="0"/>
        <v>67.73232816789985</v>
      </c>
      <c r="F23" s="10">
        <v>1093.3</v>
      </c>
      <c r="G23" s="10">
        <v>693.6</v>
      </c>
      <c r="H23" s="9">
        <f t="shared" si="2"/>
        <v>63.440958565809936</v>
      </c>
      <c r="I23" s="10">
        <v>412.7</v>
      </c>
      <c r="J23" s="10">
        <v>399.4</v>
      </c>
      <c r="K23" s="9">
        <f t="shared" si="3"/>
        <v>96.77732008723044</v>
      </c>
      <c r="L23" s="10"/>
      <c r="M23" s="10">
        <v>1.1</v>
      </c>
      <c r="N23" s="9" t="e">
        <f t="shared" si="4"/>
        <v>#DIV/0!</v>
      </c>
      <c r="O23" s="10">
        <v>75.8</v>
      </c>
      <c r="P23" s="10">
        <v>6.8</v>
      </c>
      <c r="Q23" s="9">
        <f t="shared" si="5"/>
        <v>8.970976253298153</v>
      </c>
      <c r="R23" s="10">
        <v>563.2</v>
      </c>
      <c r="S23" s="10">
        <v>176.6</v>
      </c>
      <c r="T23" s="9">
        <f t="shared" si="6"/>
        <v>31.35653409090909</v>
      </c>
      <c r="U23" s="10">
        <v>30.6</v>
      </c>
      <c r="V23" s="10">
        <v>1.8</v>
      </c>
      <c r="W23" s="9">
        <f t="shared" si="7"/>
        <v>5.88235294117647</v>
      </c>
      <c r="X23" s="10">
        <v>0</v>
      </c>
      <c r="Y23" s="10"/>
      <c r="Z23" s="9" t="e">
        <f t="shared" si="8"/>
        <v>#DIV/0!</v>
      </c>
      <c r="AA23" s="10">
        <v>3</v>
      </c>
      <c r="AB23" s="10">
        <v>2.8</v>
      </c>
      <c r="AC23" s="9">
        <f t="shared" si="9"/>
        <v>93.33333333333333</v>
      </c>
      <c r="AD23" s="10">
        <v>0</v>
      </c>
      <c r="AE23" s="10"/>
      <c r="AF23" s="9" t="e">
        <f t="shared" si="10"/>
        <v>#DIV/0!</v>
      </c>
      <c r="AG23" s="10">
        <v>3204.5</v>
      </c>
      <c r="AH23" s="10">
        <v>2217.4</v>
      </c>
      <c r="AI23" s="9">
        <f t="shared" si="11"/>
        <v>69.19644250273053</v>
      </c>
      <c r="AJ23" s="9">
        <v>1228.2</v>
      </c>
      <c r="AK23" s="9">
        <v>1016.8</v>
      </c>
      <c r="AL23" s="9">
        <f t="shared" si="12"/>
        <v>82.78781957335937</v>
      </c>
      <c r="AM23" s="9">
        <v>0</v>
      </c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192</v>
      </c>
      <c r="AT23" s="10">
        <v>75.3</v>
      </c>
      <c r="AU23" s="9">
        <f t="shared" si="15"/>
        <v>39.21875</v>
      </c>
      <c r="AV23" s="11">
        <v>4348.4</v>
      </c>
      <c r="AW23" s="11">
        <v>2782.8</v>
      </c>
      <c r="AX23" s="9">
        <f t="shared" si="16"/>
        <v>63.995952534265484</v>
      </c>
      <c r="AY23" s="11">
        <v>709.4</v>
      </c>
      <c r="AZ23" s="11">
        <v>581.2</v>
      </c>
      <c r="BA23" s="9">
        <f t="shared" si="17"/>
        <v>81.92839018889202</v>
      </c>
      <c r="BB23" s="9">
        <v>671</v>
      </c>
      <c r="BC23" s="11">
        <v>542.8</v>
      </c>
      <c r="BD23" s="9">
        <f t="shared" si="18"/>
        <v>80.89418777943368</v>
      </c>
      <c r="BE23" s="11">
        <v>25.1</v>
      </c>
      <c r="BF23" s="11">
        <v>24.7</v>
      </c>
      <c r="BG23" s="9">
        <f t="shared" si="19"/>
        <v>98.40637450199202</v>
      </c>
      <c r="BH23" s="11">
        <v>1313.9</v>
      </c>
      <c r="BI23" s="11">
        <v>890.5</v>
      </c>
      <c r="BJ23" s="9">
        <f t="shared" si="20"/>
        <v>67.77532536722734</v>
      </c>
      <c r="BK23" s="11">
        <v>866.6</v>
      </c>
      <c r="BL23" s="11">
        <v>600.3</v>
      </c>
      <c r="BM23" s="9">
        <f t="shared" si="21"/>
        <v>69.27071313177936</v>
      </c>
      <c r="BN23" s="12">
        <v>643</v>
      </c>
      <c r="BO23" s="12">
        <v>477.9</v>
      </c>
      <c r="BP23" s="9">
        <f t="shared" si="22"/>
        <v>74.32348367029549</v>
      </c>
      <c r="BQ23" s="17">
        <v>62.3</v>
      </c>
      <c r="BR23" s="12">
        <v>56.3</v>
      </c>
      <c r="BS23" s="9">
        <f t="shared" si="23"/>
        <v>90.36918138041734</v>
      </c>
      <c r="BT23" s="12"/>
      <c r="BU23" s="12"/>
      <c r="BV23" s="9" t="e">
        <f t="shared" si="24"/>
        <v>#DIV/0!</v>
      </c>
      <c r="BW23" s="13">
        <f t="shared" si="26"/>
        <v>-50.599999999999454</v>
      </c>
      <c r="BX23" s="13">
        <f t="shared" si="25"/>
        <v>128.19999999999982</v>
      </c>
      <c r="BY23" s="9"/>
    </row>
    <row r="24" spans="1:77" ht="12.75">
      <c r="A24" s="6">
        <v>9</v>
      </c>
      <c r="B24" s="7" t="s">
        <v>42</v>
      </c>
      <c r="C24" s="18">
        <v>7386.4</v>
      </c>
      <c r="D24" s="8">
        <f t="shared" si="1"/>
        <v>4869.5</v>
      </c>
      <c r="E24" s="9">
        <f t="shared" si="0"/>
        <v>65.92521390663923</v>
      </c>
      <c r="F24" s="10">
        <v>1423.8</v>
      </c>
      <c r="G24" s="10">
        <v>1100.7</v>
      </c>
      <c r="H24" s="9">
        <f t="shared" si="2"/>
        <v>77.30720606826802</v>
      </c>
      <c r="I24" s="10">
        <v>741.4</v>
      </c>
      <c r="J24" s="10">
        <v>618.2</v>
      </c>
      <c r="K24" s="9">
        <f t="shared" si="3"/>
        <v>83.38278931750742</v>
      </c>
      <c r="L24" s="10">
        <v>46.4</v>
      </c>
      <c r="M24" s="10">
        <v>50.3</v>
      </c>
      <c r="N24" s="9">
        <f t="shared" si="4"/>
        <v>108.40517241379311</v>
      </c>
      <c r="O24" s="10">
        <v>65.6</v>
      </c>
      <c r="P24" s="10">
        <v>22.6</v>
      </c>
      <c r="Q24" s="9">
        <f t="shared" si="5"/>
        <v>34.451219512195124</v>
      </c>
      <c r="R24" s="10">
        <v>524.6</v>
      </c>
      <c r="S24" s="10">
        <v>220.2</v>
      </c>
      <c r="T24" s="9">
        <f t="shared" si="6"/>
        <v>41.97483797178803</v>
      </c>
      <c r="U24" s="10">
        <v>30.8</v>
      </c>
      <c r="V24" s="10">
        <v>29.4</v>
      </c>
      <c r="W24" s="9">
        <f t="shared" si="7"/>
        <v>95.45454545454545</v>
      </c>
      <c r="X24" s="10">
        <v>0</v>
      </c>
      <c r="Y24" s="10"/>
      <c r="Z24" s="9" t="e">
        <f t="shared" si="8"/>
        <v>#DIV/0!</v>
      </c>
      <c r="AA24" s="10">
        <v>0</v>
      </c>
      <c r="AB24" s="10">
        <v>15.6</v>
      </c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5962.6</v>
      </c>
      <c r="AH24" s="10">
        <v>3768.8</v>
      </c>
      <c r="AI24" s="9">
        <f t="shared" si="11"/>
        <v>63.20732566330124</v>
      </c>
      <c r="AJ24" s="9">
        <v>2447</v>
      </c>
      <c r="AK24" s="9">
        <v>2024</v>
      </c>
      <c r="AL24" s="9">
        <f t="shared" si="12"/>
        <v>82.71352676747037</v>
      </c>
      <c r="AM24" s="9">
        <v>175.7</v>
      </c>
      <c r="AN24" s="9">
        <v>145.8</v>
      </c>
      <c r="AO24" s="9">
        <f t="shared" si="13"/>
        <v>82.98235628912921</v>
      </c>
      <c r="AP24" s="11"/>
      <c r="AQ24" s="11"/>
      <c r="AR24" s="9" t="e">
        <f t="shared" si="14"/>
        <v>#DIV/0!</v>
      </c>
      <c r="AS24" s="10">
        <v>761.1</v>
      </c>
      <c r="AT24" s="10">
        <v>761.1</v>
      </c>
      <c r="AU24" s="9">
        <f t="shared" si="15"/>
        <v>100</v>
      </c>
      <c r="AV24" s="11">
        <v>7393.7</v>
      </c>
      <c r="AW24" s="11">
        <v>4596</v>
      </c>
      <c r="AX24" s="9">
        <f t="shared" si="16"/>
        <v>62.16102898413515</v>
      </c>
      <c r="AY24" s="11">
        <v>717.5</v>
      </c>
      <c r="AZ24" s="11">
        <v>519.7</v>
      </c>
      <c r="BA24" s="9">
        <f t="shared" si="17"/>
        <v>72.43205574912892</v>
      </c>
      <c r="BB24" s="9">
        <v>696.5</v>
      </c>
      <c r="BC24" s="11">
        <v>500.1</v>
      </c>
      <c r="BD24" s="9">
        <f t="shared" si="18"/>
        <v>71.80186647523331</v>
      </c>
      <c r="BE24" s="11">
        <v>38.9</v>
      </c>
      <c r="BF24" s="11">
        <v>38.9</v>
      </c>
      <c r="BG24" s="9">
        <f t="shared" si="19"/>
        <v>100</v>
      </c>
      <c r="BH24" s="11">
        <v>1191.1</v>
      </c>
      <c r="BI24" s="11">
        <v>930</v>
      </c>
      <c r="BJ24" s="9">
        <f t="shared" si="20"/>
        <v>78.07908655864327</v>
      </c>
      <c r="BK24" s="11">
        <v>1905.7</v>
      </c>
      <c r="BL24" s="11">
        <v>1619.6</v>
      </c>
      <c r="BM24" s="9">
        <f t="shared" si="21"/>
        <v>84.9871438316629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-7.300000000000182</v>
      </c>
      <c r="BX24" s="13">
        <f t="shared" si="25"/>
        <v>273.5</v>
      </c>
      <c r="BY24" s="9"/>
    </row>
    <row r="25" spans="1:77" ht="15.75" customHeight="1">
      <c r="A25" s="6">
        <v>10</v>
      </c>
      <c r="B25" s="7" t="s">
        <v>43</v>
      </c>
      <c r="C25" s="8">
        <v>1914.8</v>
      </c>
      <c r="D25" s="8">
        <f t="shared" si="1"/>
        <v>1543.5</v>
      </c>
      <c r="E25" s="9">
        <f t="shared" si="0"/>
        <v>80.60894088155422</v>
      </c>
      <c r="F25" s="10">
        <v>261</v>
      </c>
      <c r="G25" s="10">
        <v>168.8</v>
      </c>
      <c r="H25" s="9">
        <f t="shared" si="2"/>
        <v>64.67432950191572</v>
      </c>
      <c r="I25" s="10">
        <v>78.1</v>
      </c>
      <c r="J25" s="10">
        <v>38.2</v>
      </c>
      <c r="K25" s="9">
        <f t="shared" si="3"/>
        <v>48.911651728553146</v>
      </c>
      <c r="L25" s="10">
        <v>0</v>
      </c>
      <c r="M25" s="10"/>
      <c r="N25" s="9" t="e">
        <f>M25/L25*100</f>
        <v>#DIV/0!</v>
      </c>
      <c r="O25" s="10">
        <v>34.8</v>
      </c>
      <c r="P25" s="10">
        <v>3.5</v>
      </c>
      <c r="Q25" s="9">
        <f t="shared" si="5"/>
        <v>10.057471264367816</v>
      </c>
      <c r="R25" s="10">
        <v>130</v>
      </c>
      <c r="S25" s="10">
        <v>88</v>
      </c>
      <c r="T25" s="9">
        <f t="shared" si="6"/>
        <v>67.6923076923077</v>
      </c>
      <c r="U25" s="10">
        <v>4.3</v>
      </c>
      <c r="V25" s="10">
        <v>0.1</v>
      </c>
      <c r="W25" s="9">
        <f t="shared" si="7"/>
        <v>2.3255813953488373</v>
      </c>
      <c r="X25" s="10">
        <v>0</v>
      </c>
      <c r="Y25" s="10"/>
      <c r="Z25" s="9" t="e">
        <f t="shared" si="8"/>
        <v>#DIV/0!</v>
      </c>
      <c r="AA25" s="10">
        <v>9.8</v>
      </c>
      <c r="AB25" s="10">
        <v>7.7</v>
      </c>
      <c r="AC25" s="9">
        <f t="shared" si="9"/>
        <v>78.57142857142857</v>
      </c>
      <c r="AD25" s="10">
        <v>0</v>
      </c>
      <c r="AE25" s="10"/>
      <c r="AF25" s="9" t="e">
        <f t="shared" si="10"/>
        <v>#DIV/0!</v>
      </c>
      <c r="AG25" s="10">
        <v>1653.8</v>
      </c>
      <c r="AH25" s="10">
        <v>1374.7</v>
      </c>
      <c r="AI25" s="9">
        <f t="shared" si="11"/>
        <v>83.12371508042085</v>
      </c>
      <c r="AJ25" s="9">
        <v>1409.8</v>
      </c>
      <c r="AK25" s="9">
        <v>1169.9</v>
      </c>
      <c r="AL25" s="9">
        <f t="shared" si="12"/>
        <v>82.98340190097888</v>
      </c>
      <c r="AM25" s="9">
        <v>43.7</v>
      </c>
      <c r="AN25" s="9">
        <v>36.8</v>
      </c>
      <c r="AO25" s="9">
        <f t="shared" si="13"/>
        <v>84.21052631578945</v>
      </c>
      <c r="AP25" s="11"/>
      <c r="AQ25" s="11"/>
      <c r="AR25" s="9" t="e">
        <f t="shared" si="14"/>
        <v>#DIV/0!</v>
      </c>
      <c r="AS25" s="10">
        <v>200</v>
      </c>
      <c r="AT25" s="10">
        <v>135.6</v>
      </c>
      <c r="AU25" s="9">
        <f t="shared" si="15"/>
        <v>67.8</v>
      </c>
      <c r="AV25" s="11">
        <v>1938.1</v>
      </c>
      <c r="AW25" s="11">
        <v>1409.4</v>
      </c>
      <c r="AX25" s="9">
        <f t="shared" si="16"/>
        <v>72.72070584593159</v>
      </c>
      <c r="AY25" s="11">
        <v>681.8</v>
      </c>
      <c r="AZ25" s="11">
        <v>518.9</v>
      </c>
      <c r="BA25" s="9">
        <f t="shared" si="17"/>
        <v>76.10736286300968</v>
      </c>
      <c r="BB25" s="9">
        <v>665</v>
      </c>
      <c r="BC25" s="11">
        <v>502.6</v>
      </c>
      <c r="BD25" s="9">
        <f t="shared" si="18"/>
        <v>75.57894736842105</v>
      </c>
      <c r="BE25" s="11">
        <v>7.5</v>
      </c>
      <c r="BF25" s="11">
        <v>7.5</v>
      </c>
      <c r="BG25" s="9">
        <f t="shared" si="19"/>
        <v>100</v>
      </c>
      <c r="BH25" s="11">
        <v>483.5</v>
      </c>
      <c r="BI25" s="11">
        <v>300</v>
      </c>
      <c r="BJ25" s="9">
        <f t="shared" si="20"/>
        <v>62.04756980351603</v>
      </c>
      <c r="BK25" s="16">
        <v>708</v>
      </c>
      <c r="BL25" s="11">
        <v>546.8</v>
      </c>
      <c r="BM25" s="9">
        <f t="shared" si="21"/>
        <v>77.23163841807909</v>
      </c>
      <c r="BN25" s="12">
        <v>534.3</v>
      </c>
      <c r="BO25" s="12">
        <v>400.8</v>
      </c>
      <c r="BP25" s="9">
        <f t="shared" si="22"/>
        <v>75.01403705783268</v>
      </c>
      <c r="BQ25" s="17">
        <v>101.7</v>
      </c>
      <c r="BR25" s="12">
        <v>88.3</v>
      </c>
      <c r="BS25" s="9">
        <f t="shared" si="23"/>
        <v>86.82399213372665</v>
      </c>
      <c r="BT25" s="12"/>
      <c r="BU25" s="12"/>
      <c r="BV25" s="9" t="e">
        <f t="shared" si="24"/>
        <v>#DIV/0!</v>
      </c>
      <c r="BW25" s="13">
        <f t="shared" si="26"/>
        <v>-23.299999999999955</v>
      </c>
      <c r="BX25" s="13">
        <f t="shared" si="25"/>
        <v>134.0999999999999</v>
      </c>
      <c r="BY25" s="9"/>
    </row>
    <row r="26" spans="1:77" ht="12.75">
      <c r="A26" s="6">
        <v>11</v>
      </c>
      <c r="B26" s="7" t="s">
        <v>44</v>
      </c>
      <c r="C26" s="8">
        <v>2141</v>
      </c>
      <c r="D26" s="8">
        <f t="shared" si="1"/>
        <v>1763.8</v>
      </c>
      <c r="E26" s="9">
        <f t="shared" si="0"/>
        <v>82.38206445586175</v>
      </c>
      <c r="F26" s="10">
        <v>170.2</v>
      </c>
      <c r="G26" s="10">
        <v>126.1</v>
      </c>
      <c r="H26" s="9">
        <f t="shared" si="2"/>
        <v>74.08930669800236</v>
      </c>
      <c r="I26" s="10">
        <v>42.4</v>
      </c>
      <c r="J26" s="10">
        <v>38.5</v>
      </c>
      <c r="K26" s="9">
        <f t="shared" si="3"/>
        <v>90.80188679245283</v>
      </c>
      <c r="L26" s="10">
        <v>1.4</v>
      </c>
      <c r="M26" s="10">
        <v>3.9</v>
      </c>
      <c r="N26" s="9">
        <f t="shared" si="4"/>
        <v>278.5714285714286</v>
      </c>
      <c r="O26" s="10">
        <v>30.2</v>
      </c>
      <c r="P26" s="10">
        <v>7.3</v>
      </c>
      <c r="Q26" s="9">
        <f t="shared" si="5"/>
        <v>24.17218543046358</v>
      </c>
      <c r="R26" s="10">
        <v>74</v>
      </c>
      <c r="S26" s="10">
        <v>42.6</v>
      </c>
      <c r="T26" s="9">
        <f t="shared" si="6"/>
        <v>57.567567567567565</v>
      </c>
      <c r="U26" s="10">
        <v>16.2</v>
      </c>
      <c r="V26" s="10">
        <v>7.6</v>
      </c>
      <c r="W26" s="9">
        <f t="shared" si="7"/>
        <v>46.913580246913575</v>
      </c>
      <c r="X26" s="10">
        <v>0</v>
      </c>
      <c r="Y26" s="10">
        <v>6.7</v>
      </c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1970.9</v>
      </c>
      <c r="AH26" s="10">
        <v>1637.7</v>
      </c>
      <c r="AI26" s="9">
        <f t="shared" si="11"/>
        <v>83.09401796133746</v>
      </c>
      <c r="AJ26" s="9">
        <v>1389.5</v>
      </c>
      <c r="AK26" s="9">
        <v>1151.4</v>
      </c>
      <c r="AL26" s="9">
        <f t="shared" si="12"/>
        <v>82.86433969053617</v>
      </c>
      <c r="AM26" s="9">
        <v>391.3</v>
      </c>
      <c r="AN26" s="9">
        <v>326.4</v>
      </c>
      <c r="AO26" s="9">
        <f t="shared" si="13"/>
        <v>83.4142601584462</v>
      </c>
      <c r="AP26" s="11"/>
      <c r="AQ26" s="11"/>
      <c r="AR26" s="9" t="e">
        <f t="shared" si="14"/>
        <v>#DIV/0!</v>
      </c>
      <c r="AS26" s="10">
        <v>232</v>
      </c>
      <c r="AT26" s="10">
        <v>135.3</v>
      </c>
      <c r="AU26" s="9">
        <f t="shared" si="15"/>
        <v>58.31896551724138</v>
      </c>
      <c r="AV26" s="11">
        <v>2161.6</v>
      </c>
      <c r="AW26" s="11">
        <v>1288.4</v>
      </c>
      <c r="AX26" s="9">
        <f t="shared" si="16"/>
        <v>59.60399703923021</v>
      </c>
      <c r="AY26" s="11">
        <v>676.9</v>
      </c>
      <c r="AZ26" s="11">
        <v>529.6</v>
      </c>
      <c r="BA26" s="9">
        <f t="shared" si="17"/>
        <v>78.2390308760526</v>
      </c>
      <c r="BB26" s="9">
        <v>668.3</v>
      </c>
      <c r="BC26" s="11">
        <v>522.1</v>
      </c>
      <c r="BD26" s="9">
        <f t="shared" si="18"/>
        <v>78.12359718689213</v>
      </c>
      <c r="BE26" s="11">
        <v>100.9</v>
      </c>
      <c r="BF26" s="11">
        <v>100.9</v>
      </c>
      <c r="BG26" s="9">
        <f t="shared" si="19"/>
        <v>100</v>
      </c>
      <c r="BH26" s="16">
        <v>482.8</v>
      </c>
      <c r="BI26" s="11">
        <v>214.5</v>
      </c>
      <c r="BJ26" s="9">
        <f t="shared" si="20"/>
        <v>44.428334714167356</v>
      </c>
      <c r="BK26" s="11">
        <v>595.3</v>
      </c>
      <c r="BL26" s="11">
        <v>413.9</v>
      </c>
      <c r="BM26" s="9">
        <f t="shared" si="21"/>
        <v>69.52796909121452</v>
      </c>
      <c r="BN26" s="12">
        <v>430.1</v>
      </c>
      <c r="BO26" s="12">
        <v>306.3</v>
      </c>
      <c r="BP26" s="9">
        <f t="shared" si="22"/>
        <v>71.2159962799349</v>
      </c>
      <c r="BQ26" s="12">
        <v>85.8</v>
      </c>
      <c r="BR26" s="12">
        <v>66.6</v>
      </c>
      <c r="BS26" s="9">
        <f t="shared" si="23"/>
        <v>77.62237762237761</v>
      </c>
      <c r="BT26" s="12"/>
      <c r="BU26" s="12"/>
      <c r="BV26" s="9" t="e">
        <f t="shared" si="24"/>
        <v>#DIV/0!</v>
      </c>
      <c r="BW26" s="13">
        <f t="shared" si="26"/>
        <v>-20.59999999999991</v>
      </c>
      <c r="BX26" s="13">
        <f t="shared" si="25"/>
        <v>475.39999999999986</v>
      </c>
      <c r="BY26" s="9"/>
    </row>
    <row r="27" spans="1:77" ht="12.75">
      <c r="A27" s="6">
        <v>12</v>
      </c>
      <c r="B27" s="7" t="s">
        <v>45</v>
      </c>
      <c r="C27" s="8">
        <v>4545.5</v>
      </c>
      <c r="D27" s="8">
        <f t="shared" si="1"/>
        <v>3629.5</v>
      </c>
      <c r="E27" s="9">
        <f t="shared" si="0"/>
        <v>79.84820151798482</v>
      </c>
      <c r="F27" s="10">
        <v>1050.9</v>
      </c>
      <c r="G27" s="10">
        <v>984.6</v>
      </c>
      <c r="H27" s="9">
        <f t="shared" si="2"/>
        <v>93.69112189551812</v>
      </c>
      <c r="I27" s="10">
        <v>94.5</v>
      </c>
      <c r="J27" s="10">
        <v>77.1</v>
      </c>
      <c r="K27" s="9">
        <f t="shared" si="3"/>
        <v>81.58730158730158</v>
      </c>
      <c r="L27" s="10">
        <v>2</v>
      </c>
      <c r="M27" s="10">
        <v>2</v>
      </c>
      <c r="N27" s="9">
        <f t="shared" si="4"/>
        <v>100</v>
      </c>
      <c r="O27" s="10">
        <v>55.2</v>
      </c>
      <c r="P27" s="10">
        <v>10.5</v>
      </c>
      <c r="Q27" s="9">
        <f t="shared" si="5"/>
        <v>19.02173913043478</v>
      </c>
      <c r="R27" s="10">
        <v>243.7</v>
      </c>
      <c r="S27" s="10">
        <v>173.7</v>
      </c>
      <c r="T27" s="9">
        <f t="shared" si="6"/>
        <v>71.27615921214608</v>
      </c>
      <c r="U27" s="10">
        <v>632.1</v>
      </c>
      <c r="V27" s="10">
        <v>704</v>
      </c>
      <c r="W27" s="9">
        <f t="shared" si="7"/>
        <v>111.37478247112797</v>
      </c>
      <c r="X27" s="10">
        <v>0</v>
      </c>
      <c r="Y27" s="10"/>
      <c r="Z27" s="9" t="e">
        <f t="shared" si="8"/>
        <v>#DIV/0!</v>
      </c>
      <c r="AA27" s="10">
        <v>18.4</v>
      </c>
      <c r="AB27" s="10">
        <v>8.3</v>
      </c>
      <c r="AC27" s="9">
        <f t="shared" si="9"/>
        <v>45.10869565217392</v>
      </c>
      <c r="AD27" s="10">
        <v>0</v>
      </c>
      <c r="AE27" s="10"/>
      <c r="AF27" s="9" t="e">
        <f t="shared" si="10"/>
        <v>#DIV/0!</v>
      </c>
      <c r="AG27" s="10">
        <v>3494.6</v>
      </c>
      <c r="AH27" s="10">
        <v>2644.9</v>
      </c>
      <c r="AI27" s="9">
        <f t="shared" si="11"/>
        <v>75.68534310078408</v>
      </c>
      <c r="AJ27" s="9">
        <v>1470</v>
      </c>
      <c r="AK27" s="9">
        <v>1217.6</v>
      </c>
      <c r="AL27" s="9">
        <f t="shared" si="12"/>
        <v>82.82993197278911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>
        <v>99.2</v>
      </c>
      <c r="AU27" s="9">
        <f t="shared" si="15"/>
        <v>48.39024390243903</v>
      </c>
      <c r="AV27" s="11">
        <v>4637.5</v>
      </c>
      <c r="AW27" s="11">
        <v>2881.3</v>
      </c>
      <c r="AX27" s="9">
        <f t="shared" si="16"/>
        <v>62.13045822102426</v>
      </c>
      <c r="AY27" s="16">
        <v>690.3</v>
      </c>
      <c r="AZ27" s="11">
        <v>532.6</v>
      </c>
      <c r="BA27" s="9">
        <f t="shared" si="17"/>
        <v>77.15486020570768</v>
      </c>
      <c r="BB27" s="9">
        <v>671</v>
      </c>
      <c r="BC27" s="11">
        <v>514.3</v>
      </c>
      <c r="BD27" s="9">
        <f t="shared" si="18"/>
        <v>76.6467958271237</v>
      </c>
      <c r="BE27" s="11">
        <v>0</v>
      </c>
      <c r="BF27" s="11"/>
      <c r="BG27" s="9" t="e">
        <f t="shared" si="19"/>
        <v>#DIV/0!</v>
      </c>
      <c r="BH27" s="16">
        <v>747.4</v>
      </c>
      <c r="BI27" s="11">
        <v>540.1</v>
      </c>
      <c r="BJ27" s="9">
        <f t="shared" si="20"/>
        <v>72.26384800642226</v>
      </c>
      <c r="BK27" s="11">
        <v>1202.6</v>
      </c>
      <c r="BL27" s="11">
        <v>882.6</v>
      </c>
      <c r="BM27" s="9">
        <f t="shared" si="21"/>
        <v>73.39098619657409</v>
      </c>
      <c r="BN27" s="12">
        <v>805.4</v>
      </c>
      <c r="BO27" s="12">
        <v>590.5</v>
      </c>
      <c r="BP27" s="9">
        <f t="shared" si="22"/>
        <v>73.31760615843059</v>
      </c>
      <c r="BQ27" s="12">
        <v>145.7</v>
      </c>
      <c r="BR27" s="12">
        <v>53.9</v>
      </c>
      <c r="BS27" s="9">
        <f t="shared" si="23"/>
        <v>36.99382292381606</v>
      </c>
      <c r="BT27" s="12"/>
      <c r="BU27" s="12"/>
      <c r="BV27" s="9" t="e">
        <f t="shared" si="24"/>
        <v>#DIV/0!</v>
      </c>
      <c r="BW27" s="13">
        <f t="shared" si="26"/>
        <v>-92</v>
      </c>
      <c r="BX27" s="13">
        <f t="shared" si="25"/>
        <v>748.1999999999998</v>
      </c>
      <c r="BY27" s="9"/>
    </row>
    <row r="28" spans="1:77" ht="12.75">
      <c r="A28" s="6">
        <v>13</v>
      </c>
      <c r="B28" s="7" t="s">
        <v>46</v>
      </c>
      <c r="C28" s="8">
        <v>4944.3</v>
      </c>
      <c r="D28" s="8">
        <f t="shared" si="1"/>
        <v>3311.4</v>
      </c>
      <c r="E28" s="9">
        <f t="shared" si="0"/>
        <v>66.97409137795036</v>
      </c>
      <c r="F28" s="10">
        <v>617</v>
      </c>
      <c r="G28" s="10">
        <v>500</v>
      </c>
      <c r="H28" s="9">
        <f t="shared" si="2"/>
        <v>81.03727714748784</v>
      </c>
      <c r="I28" s="10">
        <v>210.3</v>
      </c>
      <c r="J28" s="10">
        <v>212.8</v>
      </c>
      <c r="K28" s="9">
        <f t="shared" si="3"/>
        <v>101.1887779362815</v>
      </c>
      <c r="L28" s="10">
        <v>2</v>
      </c>
      <c r="M28" s="10">
        <v>0.9</v>
      </c>
      <c r="N28" s="9">
        <f t="shared" si="4"/>
        <v>45</v>
      </c>
      <c r="O28" s="10">
        <v>45.1</v>
      </c>
      <c r="P28" s="10">
        <v>14.1</v>
      </c>
      <c r="Q28" s="9">
        <f t="shared" si="5"/>
        <v>31.263858093126384</v>
      </c>
      <c r="R28" s="10">
        <v>261</v>
      </c>
      <c r="S28" s="10">
        <v>177.9</v>
      </c>
      <c r="T28" s="9">
        <f t="shared" si="6"/>
        <v>68.1609195402299</v>
      </c>
      <c r="U28" s="10">
        <v>52.7</v>
      </c>
      <c r="V28" s="10">
        <v>30.2</v>
      </c>
      <c r="W28" s="9">
        <f t="shared" si="7"/>
        <v>57.3055028462998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36.8</v>
      </c>
      <c r="AC28" s="9">
        <f t="shared" si="9"/>
        <v>97.0976253298153</v>
      </c>
      <c r="AD28" s="10">
        <v>0</v>
      </c>
      <c r="AE28" s="10"/>
      <c r="AF28" s="9" t="e">
        <f t="shared" si="10"/>
        <v>#DIV/0!</v>
      </c>
      <c r="AG28" s="10">
        <v>4327.4</v>
      </c>
      <c r="AH28" s="10">
        <v>2811.4</v>
      </c>
      <c r="AI28" s="9">
        <f t="shared" si="11"/>
        <v>64.96741692471231</v>
      </c>
      <c r="AJ28" s="9">
        <v>2151.5</v>
      </c>
      <c r="AK28" s="9">
        <v>1780</v>
      </c>
      <c r="AL28" s="9">
        <f t="shared" si="12"/>
        <v>82.73297699279573</v>
      </c>
      <c r="AM28" s="9">
        <v>212.3</v>
      </c>
      <c r="AN28" s="9">
        <v>176.7</v>
      </c>
      <c r="AO28" s="9">
        <f t="shared" si="13"/>
        <v>83.23127649552518</v>
      </c>
      <c r="AP28" s="11"/>
      <c r="AQ28" s="11"/>
      <c r="AR28" s="9" t="e">
        <f t="shared" si="14"/>
        <v>#DIV/0!</v>
      </c>
      <c r="AS28" s="10">
        <v>155</v>
      </c>
      <c r="AT28" s="10">
        <v>8.2</v>
      </c>
      <c r="AU28" s="9">
        <f t="shared" si="15"/>
        <v>5.29032258064516</v>
      </c>
      <c r="AV28" s="11">
        <v>5052.6</v>
      </c>
      <c r="AW28" s="11">
        <v>2727.5</v>
      </c>
      <c r="AX28" s="9">
        <f t="shared" si="16"/>
        <v>53.98210822150972</v>
      </c>
      <c r="AY28" s="11">
        <v>820.1</v>
      </c>
      <c r="AZ28" s="11">
        <v>662</v>
      </c>
      <c r="BA28" s="9">
        <f t="shared" si="17"/>
        <v>80.72186318741616</v>
      </c>
      <c r="BB28" s="9">
        <v>740.1</v>
      </c>
      <c r="BC28" s="11">
        <v>592.5</v>
      </c>
      <c r="BD28" s="9">
        <f t="shared" si="18"/>
        <v>80.0567490879611</v>
      </c>
      <c r="BE28" s="11">
        <v>7.5</v>
      </c>
      <c r="BF28" s="11">
        <v>7.4</v>
      </c>
      <c r="BG28" s="9">
        <f t="shared" si="19"/>
        <v>98.66666666666667</v>
      </c>
      <c r="BH28" s="11">
        <v>887.2</v>
      </c>
      <c r="BI28" s="11">
        <v>548.5</v>
      </c>
      <c r="BJ28" s="9">
        <f t="shared" si="20"/>
        <v>61.82371505861136</v>
      </c>
      <c r="BK28" s="11">
        <v>1394.3</v>
      </c>
      <c r="BL28" s="11">
        <v>958.4</v>
      </c>
      <c r="BM28" s="9">
        <f t="shared" si="21"/>
        <v>68.7370006454852</v>
      </c>
      <c r="BN28" s="12">
        <v>920.1</v>
      </c>
      <c r="BO28" s="12">
        <v>662.3</v>
      </c>
      <c r="BP28" s="9">
        <f t="shared" si="22"/>
        <v>71.98130637974133</v>
      </c>
      <c r="BQ28" s="12">
        <v>330</v>
      </c>
      <c r="BR28" s="12">
        <v>179</v>
      </c>
      <c r="BS28" s="9">
        <f t="shared" si="23"/>
        <v>54.24242424242425</v>
      </c>
      <c r="BT28" s="12"/>
      <c r="BU28" s="12"/>
      <c r="BV28" s="9" t="e">
        <f t="shared" si="24"/>
        <v>#DIV/0!</v>
      </c>
      <c r="BW28" s="13">
        <f t="shared" si="26"/>
        <v>-108.30000000000018</v>
      </c>
      <c r="BX28" s="13">
        <f t="shared" si="25"/>
        <v>583.9000000000001</v>
      </c>
      <c r="BY28" s="9"/>
    </row>
    <row r="29" spans="1:77" ht="12.75">
      <c r="A29" s="6">
        <v>14</v>
      </c>
      <c r="B29" s="7" t="s">
        <v>47</v>
      </c>
      <c r="C29" s="8">
        <v>2141.4</v>
      </c>
      <c r="D29" s="8">
        <f t="shared" si="1"/>
        <v>1815.6</v>
      </c>
      <c r="E29" s="9">
        <f t="shared" si="0"/>
        <v>84.78565424488652</v>
      </c>
      <c r="F29" s="10">
        <v>442.1</v>
      </c>
      <c r="G29" s="10">
        <v>373.4</v>
      </c>
      <c r="H29" s="9">
        <f t="shared" si="2"/>
        <v>84.46052929201538</v>
      </c>
      <c r="I29" s="10">
        <v>109</v>
      </c>
      <c r="J29" s="10">
        <v>101.7</v>
      </c>
      <c r="K29" s="9">
        <f t="shared" si="3"/>
        <v>93.30275229357798</v>
      </c>
      <c r="L29" s="10">
        <v>5.7</v>
      </c>
      <c r="M29" s="10">
        <v>2</v>
      </c>
      <c r="N29" s="9">
        <f t="shared" si="4"/>
        <v>35.08771929824561</v>
      </c>
      <c r="O29" s="10">
        <v>37.6</v>
      </c>
      <c r="P29" s="10">
        <v>2.4</v>
      </c>
      <c r="Q29" s="9">
        <f t="shared" si="5"/>
        <v>6.382978723404255</v>
      </c>
      <c r="R29" s="10">
        <v>262.7</v>
      </c>
      <c r="S29" s="10">
        <v>207.7</v>
      </c>
      <c r="T29" s="9">
        <f t="shared" si="6"/>
        <v>79.06357061286639</v>
      </c>
      <c r="U29" s="10">
        <v>19.9</v>
      </c>
      <c r="V29" s="10">
        <v>17</v>
      </c>
      <c r="W29" s="9">
        <f t="shared" si="7"/>
        <v>85.42713567839196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5.9</v>
      </c>
      <c r="AC29" s="9">
        <f t="shared" si="9"/>
        <v>143.90243902439025</v>
      </c>
      <c r="AD29" s="10">
        <v>0</v>
      </c>
      <c r="AE29" s="10"/>
      <c r="AF29" s="9" t="e">
        <f t="shared" si="10"/>
        <v>#DIV/0!</v>
      </c>
      <c r="AG29" s="10">
        <v>1699.3</v>
      </c>
      <c r="AH29" s="10">
        <v>1442.2</v>
      </c>
      <c r="AI29" s="9">
        <f t="shared" si="11"/>
        <v>84.87024068734185</v>
      </c>
      <c r="AJ29" s="9">
        <v>1070.5</v>
      </c>
      <c r="AK29" s="9">
        <v>883.1</v>
      </c>
      <c r="AL29" s="9">
        <f t="shared" si="12"/>
        <v>82.49416160672584</v>
      </c>
      <c r="AM29" s="9">
        <v>243.4</v>
      </c>
      <c r="AN29" s="9">
        <v>203</v>
      </c>
      <c r="AO29" s="9">
        <f t="shared" si="13"/>
        <v>83.40180772391126</v>
      </c>
      <c r="AP29" s="11"/>
      <c r="AQ29" s="11"/>
      <c r="AR29" s="9" t="e">
        <f t="shared" si="14"/>
        <v>#DIV/0!</v>
      </c>
      <c r="AS29" s="10">
        <v>300</v>
      </c>
      <c r="AT29" s="10"/>
      <c r="AU29" s="9">
        <f t="shared" si="15"/>
        <v>0</v>
      </c>
      <c r="AV29" s="11">
        <v>2180.6</v>
      </c>
      <c r="AW29" s="11">
        <v>1209.6</v>
      </c>
      <c r="AX29" s="9">
        <f t="shared" si="16"/>
        <v>55.470971292304874</v>
      </c>
      <c r="AY29" s="11">
        <v>764.5</v>
      </c>
      <c r="AZ29" s="11">
        <v>457.5</v>
      </c>
      <c r="BA29" s="9">
        <f t="shared" si="17"/>
        <v>59.84303466317855</v>
      </c>
      <c r="BB29" s="9">
        <v>654.8</v>
      </c>
      <c r="BC29" s="11">
        <v>349.6</v>
      </c>
      <c r="BD29" s="9">
        <f t="shared" si="18"/>
        <v>53.39034819792303</v>
      </c>
      <c r="BE29" s="11">
        <v>67.6</v>
      </c>
      <c r="BF29" s="11">
        <v>67.6</v>
      </c>
      <c r="BG29" s="9">
        <f t="shared" si="19"/>
        <v>100</v>
      </c>
      <c r="BH29" s="11">
        <v>613.8</v>
      </c>
      <c r="BI29" s="11">
        <v>275.6</v>
      </c>
      <c r="BJ29" s="9">
        <f t="shared" si="20"/>
        <v>44.90061909416749</v>
      </c>
      <c r="BK29" s="11">
        <v>685.9</v>
      </c>
      <c r="BL29" s="11">
        <v>373.5</v>
      </c>
      <c r="BM29" s="9">
        <f t="shared" si="21"/>
        <v>54.45400204111387</v>
      </c>
      <c r="BN29" s="12">
        <v>419.2</v>
      </c>
      <c r="BO29" s="12">
        <v>209.2</v>
      </c>
      <c r="BP29" s="9">
        <f t="shared" si="22"/>
        <v>49.904580152671755</v>
      </c>
      <c r="BQ29" s="12">
        <v>210.2</v>
      </c>
      <c r="BR29" s="12">
        <v>122.6</v>
      </c>
      <c r="BS29" s="9">
        <f t="shared" si="23"/>
        <v>58.32540437678402</v>
      </c>
      <c r="BT29" s="12"/>
      <c r="BU29" s="12"/>
      <c r="BV29" s="9" t="e">
        <f t="shared" si="24"/>
        <v>#DIV/0!</v>
      </c>
      <c r="BW29" s="13">
        <f t="shared" si="26"/>
        <v>-39.19999999999982</v>
      </c>
      <c r="BX29" s="13">
        <f t="shared" si="25"/>
        <v>606</v>
      </c>
      <c r="BY29" s="9"/>
    </row>
    <row r="30" spans="1:77" ht="12.75">
      <c r="A30" s="6">
        <v>15</v>
      </c>
      <c r="B30" s="7" t="s">
        <v>48</v>
      </c>
      <c r="C30" s="8">
        <v>47106.8</v>
      </c>
      <c r="D30" s="8">
        <f t="shared" si="1"/>
        <v>26697.9</v>
      </c>
      <c r="E30" s="9">
        <f t="shared" si="0"/>
        <v>56.67525707541162</v>
      </c>
      <c r="F30" s="10">
        <v>18115.8</v>
      </c>
      <c r="G30" s="10">
        <v>14890.3</v>
      </c>
      <c r="H30" s="9">
        <f t="shared" si="2"/>
        <v>82.19510040958721</v>
      </c>
      <c r="I30" s="10">
        <v>10022.9</v>
      </c>
      <c r="J30" s="10">
        <v>8083.3</v>
      </c>
      <c r="K30" s="9">
        <f t="shared" si="3"/>
        <v>80.64831535783057</v>
      </c>
      <c r="L30" s="10">
        <v>12.5</v>
      </c>
      <c r="M30" s="10">
        <v>0.8</v>
      </c>
      <c r="N30" s="9">
        <f t="shared" si="4"/>
        <v>6.4</v>
      </c>
      <c r="O30" s="10">
        <v>457.8</v>
      </c>
      <c r="P30" s="10">
        <v>203.4</v>
      </c>
      <c r="Q30" s="9">
        <f t="shared" si="5"/>
        <v>44.42988204456094</v>
      </c>
      <c r="R30" s="10">
        <v>4185.3</v>
      </c>
      <c r="S30" s="10">
        <v>2230.5</v>
      </c>
      <c r="T30" s="9">
        <f t="shared" si="6"/>
        <v>53.293670704608985</v>
      </c>
      <c r="U30" s="10">
        <v>852.6</v>
      </c>
      <c r="V30" s="10">
        <v>1259.3</v>
      </c>
      <c r="W30" s="9">
        <f t="shared" si="7"/>
        <v>147.70114942528733</v>
      </c>
      <c r="X30" s="10">
        <v>395.8</v>
      </c>
      <c r="Y30" s="10">
        <v>790.8</v>
      </c>
      <c r="Z30" s="9">
        <f t="shared" si="8"/>
        <v>199.79787771601818</v>
      </c>
      <c r="AA30" s="10">
        <v>32.7</v>
      </c>
      <c r="AB30" s="10">
        <v>81</v>
      </c>
      <c r="AC30" s="9">
        <f t="shared" si="9"/>
        <v>247.7064220183486</v>
      </c>
      <c r="AD30" s="10">
        <v>0</v>
      </c>
      <c r="AE30" s="10"/>
      <c r="AF30" s="9" t="e">
        <f t="shared" si="10"/>
        <v>#DIV/0!</v>
      </c>
      <c r="AG30" s="10">
        <v>28991</v>
      </c>
      <c r="AH30" s="10">
        <v>11807.6</v>
      </c>
      <c r="AI30" s="9">
        <f t="shared" si="11"/>
        <v>40.72850194888069</v>
      </c>
      <c r="AJ30" s="9">
        <v>4353.4</v>
      </c>
      <c r="AK30" s="9">
        <v>3557.4</v>
      </c>
      <c r="AL30" s="9">
        <f t="shared" si="12"/>
        <v>81.71544080488815</v>
      </c>
      <c r="AM30" s="9">
        <v>0</v>
      </c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6.1</v>
      </c>
      <c r="AU30" s="9">
        <f t="shared" si="15"/>
        <v>61</v>
      </c>
      <c r="AV30" s="11">
        <v>48299.3</v>
      </c>
      <c r="AW30" s="11">
        <v>25348.6</v>
      </c>
      <c r="AX30" s="9">
        <f t="shared" si="16"/>
        <v>52.48233411250266</v>
      </c>
      <c r="AY30" s="11">
        <v>5643.3</v>
      </c>
      <c r="AZ30" s="11">
        <v>5130.9</v>
      </c>
      <c r="BA30" s="9">
        <f t="shared" si="17"/>
        <v>90.92020626229333</v>
      </c>
      <c r="BB30" s="9">
        <v>1574.5</v>
      </c>
      <c r="BC30" s="11">
        <v>1173.1</v>
      </c>
      <c r="BD30" s="9">
        <f t="shared" si="18"/>
        <v>74.50619244204508</v>
      </c>
      <c r="BE30" s="11">
        <v>3199.6</v>
      </c>
      <c r="BF30" s="11">
        <v>1922.8</v>
      </c>
      <c r="BG30" s="9">
        <f t="shared" si="19"/>
        <v>60.09501187648456</v>
      </c>
      <c r="BH30" s="11">
        <v>12763.3</v>
      </c>
      <c r="BI30" s="11">
        <v>10179.4</v>
      </c>
      <c r="BJ30" s="9">
        <f t="shared" si="20"/>
        <v>79.75523571490132</v>
      </c>
      <c r="BK30" s="11">
        <v>4550</v>
      </c>
      <c r="BL30" s="11">
        <v>3610</v>
      </c>
      <c r="BM30" s="9">
        <f t="shared" si="21"/>
        <v>79.34065934065934</v>
      </c>
      <c r="BN30" s="12">
        <v>1086.4</v>
      </c>
      <c r="BO30" s="12">
        <v>618.5</v>
      </c>
      <c r="BP30" s="9">
        <f t="shared" si="22"/>
        <v>56.93114874815905</v>
      </c>
      <c r="BQ30" s="12">
        <v>130</v>
      </c>
      <c r="BR30" s="12">
        <v>36.3</v>
      </c>
      <c r="BS30" s="9">
        <f t="shared" si="23"/>
        <v>27.923076923076923</v>
      </c>
      <c r="BT30" s="12"/>
      <c r="BU30" s="12"/>
      <c r="BV30" s="9" t="e">
        <f t="shared" si="24"/>
        <v>#DIV/0!</v>
      </c>
      <c r="BW30" s="13">
        <f t="shared" si="26"/>
        <v>-1192.5</v>
      </c>
      <c r="BX30" s="13">
        <f t="shared" si="25"/>
        <v>1349.300000000003</v>
      </c>
      <c r="BY30" s="9"/>
    </row>
    <row r="31" spans="1:77" ht="12.75">
      <c r="A31" s="6">
        <v>16</v>
      </c>
      <c r="B31" s="7" t="s">
        <v>49</v>
      </c>
      <c r="C31" s="8">
        <v>6605.9</v>
      </c>
      <c r="D31" s="8">
        <f t="shared" si="1"/>
        <v>4003.9</v>
      </c>
      <c r="E31" s="9">
        <f t="shared" si="0"/>
        <v>60.61096898227343</v>
      </c>
      <c r="F31" s="10">
        <v>842.1</v>
      </c>
      <c r="G31" s="10">
        <v>757.5</v>
      </c>
      <c r="H31" s="9">
        <f t="shared" si="2"/>
        <v>89.95368721054507</v>
      </c>
      <c r="I31" s="10">
        <v>175.2</v>
      </c>
      <c r="J31" s="10">
        <v>136</v>
      </c>
      <c r="K31" s="9">
        <f t="shared" si="3"/>
        <v>77.62557077625571</v>
      </c>
      <c r="L31" s="10">
        <v>14.3</v>
      </c>
      <c r="M31" s="10">
        <v>9.3</v>
      </c>
      <c r="N31" s="9">
        <f t="shared" si="4"/>
        <v>65.03496503496504</v>
      </c>
      <c r="O31" s="10">
        <v>34.9</v>
      </c>
      <c r="P31" s="10">
        <v>8.8</v>
      </c>
      <c r="Q31" s="9">
        <f t="shared" si="5"/>
        <v>25.214899713467055</v>
      </c>
      <c r="R31" s="10">
        <v>404.5</v>
      </c>
      <c r="S31" s="10">
        <v>158.9</v>
      </c>
      <c r="T31" s="9">
        <f t="shared" si="6"/>
        <v>39.283065512978986</v>
      </c>
      <c r="U31" s="10">
        <v>117.6</v>
      </c>
      <c r="V31" s="10">
        <v>31.4</v>
      </c>
      <c r="W31" s="9">
        <f t="shared" si="7"/>
        <v>26.700680272108844</v>
      </c>
      <c r="X31" s="10">
        <v>0</v>
      </c>
      <c r="Y31" s="10"/>
      <c r="Z31" s="9" t="e">
        <f t="shared" si="8"/>
        <v>#DIV/0!</v>
      </c>
      <c r="AA31" s="10">
        <v>2.8</v>
      </c>
      <c r="AB31" s="10">
        <v>2.8</v>
      </c>
      <c r="AC31" s="9">
        <f t="shared" si="9"/>
        <v>100</v>
      </c>
      <c r="AD31" s="10">
        <v>0</v>
      </c>
      <c r="AE31" s="10"/>
      <c r="AF31" s="9" t="e">
        <f t="shared" si="10"/>
        <v>#DIV/0!</v>
      </c>
      <c r="AG31" s="10">
        <v>5763.8</v>
      </c>
      <c r="AH31" s="10">
        <v>3246.4</v>
      </c>
      <c r="AI31" s="9">
        <f t="shared" si="11"/>
        <v>56.32395294770811</v>
      </c>
      <c r="AJ31" s="9">
        <v>1221.8</v>
      </c>
      <c r="AK31" s="9">
        <v>1007.4</v>
      </c>
      <c r="AL31" s="9">
        <f t="shared" si="12"/>
        <v>82.45211982321166</v>
      </c>
      <c r="AM31" s="9">
        <v>168.2</v>
      </c>
      <c r="AN31" s="9">
        <v>140.3</v>
      </c>
      <c r="AO31" s="9">
        <f t="shared" si="13"/>
        <v>83.4126040428062</v>
      </c>
      <c r="AP31" s="11"/>
      <c r="AQ31" s="11"/>
      <c r="AR31" s="9" t="e">
        <f t="shared" si="14"/>
        <v>#DIV/0!</v>
      </c>
      <c r="AS31" s="10">
        <v>146.5</v>
      </c>
      <c r="AT31" s="10">
        <v>128.8</v>
      </c>
      <c r="AU31" s="9">
        <f t="shared" si="15"/>
        <v>87.91808873720137</v>
      </c>
      <c r="AV31" s="11">
        <v>6671.2</v>
      </c>
      <c r="AW31" s="11">
        <v>3895.6</v>
      </c>
      <c r="AX31" s="9">
        <f t="shared" si="16"/>
        <v>58.394291881520566</v>
      </c>
      <c r="AY31" s="11">
        <v>735.4</v>
      </c>
      <c r="AZ31" s="11">
        <v>577.6</v>
      </c>
      <c r="BA31" s="9">
        <f t="shared" si="17"/>
        <v>78.54228991025293</v>
      </c>
      <c r="BB31" s="9">
        <v>712.5</v>
      </c>
      <c r="BC31" s="11">
        <v>555.2</v>
      </c>
      <c r="BD31" s="9">
        <f t="shared" si="18"/>
        <v>77.92280701754387</v>
      </c>
      <c r="BE31" s="11">
        <v>7.5</v>
      </c>
      <c r="BF31" s="11">
        <v>7.5</v>
      </c>
      <c r="BG31" s="9">
        <f t="shared" si="19"/>
        <v>100</v>
      </c>
      <c r="BH31" s="11">
        <v>3526</v>
      </c>
      <c r="BI31" s="11">
        <v>1090</v>
      </c>
      <c r="BJ31" s="9">
        <f t="shared" si="20"/>
        <v>30.913216108905274</v>
      </c>
      <c r="BK31" s="11">
        <v>936</v>
      </c>
      <c r="BL31" s="11">
        <v>771.2</v>
      </c>
      <c r="BM31" s="9">
        <f t="shared" si="21"/>
        <v>82.3931623931624</v>
      </c>
      <c r="BN31" s="12">
        <v>606.1</v>
      </c>
      <c r="BO31" s="12">
        <v>457.7</v>
      </c>
      <c r="BP31" s="9">
        <f t="shared" si="22"/>
        <v>75.51559148655336</v>
      </c>
      <c r="BQ31" s="12">
        <v>201.2</v>
      </c>
      <c r="BR31" s="12">
        <v>192.9</v>
      </c>
      <c r="BS31" s="9">
        <f t="shared" si="23"/>
        <v>95.87475149105369</v>
      </c>
      <c r="BT31" s="12"/>
      <c r="BU31" s="12"/>
      <c r="BV31" s="9" t="e">
        <f t="shared" si="24"/>
        <v>#DIV/0!</v>
      </c>
      <c r="BW31" s="13">
        <f t="shared" si="26"/>
        <v>-65.30000000000018</v>
      </c>
      <c r="BX31" s="13">
        <f t="shared" si="25"/>
        <v>108.30000000000018</v>
      </c>
      <c r="BY31" s="9"/>
    </row>
    <row r="32" spans="1:77" ht="12.75">
      <c r="A32" s="6">
        <v>17</v>
      </c>
      <c r="B32" s="7" t="s">
        <v>50</v>
      </c>
      <c r="C32" s="8">
        <v>8793.2</v>
      </c>
      <c r="D32" s="8">
        <f t="shared" si="1"/>
        <v>6668.3</v>
      </c>
      <c r="E32" s="9">
        <f t="shared" si="0"/>
        <v>75.83473593231133</v>
      </c>
      <c r="F32" s="10">
        <v>1346.4</v>
      </c>
      <c r="G32" s="10">
        <v>1203.8</v>
      </c>
      <c r="H32" s="9">
        <f t="shared" si="2"/>
        <v>89.40879382055851</v>
      </c>
      <c r="I32" s="10">
        <v>901.8</v>
      </c>
      <c r="J32" s="10">
        <v>853.6</v>
      </c>
      <c r="K32" s="9">
        <f t="shared" si="3"/>
        <v>94.65513417609228</v>
      </c>
      <c r="L32" s="10">
        <v>23.5</v>
      </c>
      <c r="M32" s="10">
        <v>25.3</v>
      </c>
      <c r="N32" s="9">
        <f t="shared" si="4"/>
        <v>107.65957446808511</v>
      </c>
      <c r="O32" s="10">
        <v>60.8</v>
      </c>
      <c r="P32" s="10">
        <v>11.7</v>
      </c>
      <c r="Q32" s="9">
        <f t="shared" si="5"/>
        <v>19.24342105263158</v>
      </c>
      <c r="R32" s="10">
        <v>140.4</v>
      </c>
      <c r="S32" s="10">
        <v>83</v>
      </c>
      <c r="T32" s="9">
        <f t="shared" si="6"/>
        <v>59.11680911680911</v>
      </c>
      <c r="U32" s="10">
        <v>95.4</v>
      </c>
      <c r="V32" s="10">
        <v>48.8</v>
      </c>
      <c r="W32" s="9">
        <f t="shared" si="7"/>
        <v>51.15303983228511</v>
      </c>
      <c r="X32" s="10">
        <v>0</v>
      </c>
      <c r="Y32" s="10">
        <v>64.1</v>
      </c>
      <c r="Z32" s="9" t="e">
        <f t="shared" si="8"/>
        <v>#DIV/0!</v>
      </c>
      <c r="AA32" s="10">
        <v>24.3</v>
      </c>
      <c r="AB32" s="10">
        <v>5.2</v>
      </c>
      <c r="AC32" s="9">
        <f t="shared" si="9"/>
        <v>21.39917695473251</v>
      </c>
      <c r="AD32" s="10">
        <v>0</v>
      </c>
      <c r="AE32" s="10"/>
      <c r="AF32" s="9" t="e">
        <f t="shared" si="10"/>
        <v>#DIV/0!</v>
      </c>
      <c r="AG32" s="10">
        <v>7446.8</v>
      </c>
      <c r="AH32" s="10">
        <v>5464.5</v>
      </c>
      <c r="AI32" s="9">
        <f t="shared" si="11"/>
        <v>73.38051243487135</v>
      </c>
      <c r="AJ32" s="9">
        <v>2414.8</v>
      </c>
      <c r="AK32" s="9">
        <v>1998.1</v>
      </c>
      <c r="AL32" s="9">
        <f t="shared" si="12"/>
        <v>82.74391253934073</v>
      </c>
      <c r="AM32" s="9">
        <v>373</v>
      </c>
      <c r="AN32" s="9">
        <v>310.3</v>
      </c>
      <c r="AO32" s="9">
        <f t="shared" si="13"/>
        <v>83.19034852546918</v>
      </c>
      <c r="AP32" s="11"/>
      <c r="AQ32" s="11"/>
      <c r="AR32" s="9" t="e">
        <f t="shared" si="14"/>
        <v>#DIV/0!</v>
      </c>
      <c r="AS32" s="10">
        <v>19.5</v>
      </c>
      <c r="AT32" s="10">
        <v>14.2</v>
      </c>
      <c r="AU32" s="9">
        <f t="shared" si="15"/>
        <v>72.82051282051282</v>
      </c>
      <c r="AV32" s="11">
        <v>8987.5</v>
      </c>
      <c r="AW32" s="11">
        <v>6460.1</v>
      </c>
      <c r="AX32" s="9">
        <f t="shared" si="16"/>
        <v>71.8787204450626</v>
      </c>
      <c r="AY32" s="11">
        <v>853.2</v>
      </c>
      <c r="AZ32" s="11">
        <v>639.5</v>
      </c>
      <c r="BA32" s="9">
        <f t="shared" si="17"/>
        <v>74.95311767463666</v>
      </c>
      <c r="BB32" s="9">
        <v>732.2</v>
      </c>
      <c r="BC32" s="11">
        <v>583</v>
      </c>
      <c r="BD32" s="9">
        <f t="shared" si="18"/>
        <v>79.62305381043431</v>
      </c>
      <c r="BE32" s="11">
        <v>41</v>
      </c>
      <c r="BF32" s="11">
        <v>41</v>
      </c>
      <c r="BG32" s="9">
        <f t="shared" si="19"/>
        <v>100</v>
      </c>
      <c r="BH32" s="11">
        <v>1398.2</v>
      </c>
      <c r="BI32" s="11">
        <v>896.1</v>
      </c>
      <c r="BJ32" s="9">
        <f t="shared" si="20"/>
        <v>64.08954369904163</v>
      </c>
      <c r="BK32" s="11">
        <v>1537</v>
      </c>
      <c r="BL32" s="11">
        <v>1280.8</v>
      </c>
      <c r="BM32" s="9">
        <f t="shared" si="21"/>
        <v>83.33116460637605</v>
      </c>
      <c r="BN32" s="12">
        <v>965.9</v>
      </c>
      <c r="BO32" s="12">
        <v>790.9</v>
      </c>
      <c r="BP32" s="9">
        <f t="shared" si="22"/>
        <v>81.88218242054043</v>
      </c>
      <c r="BQ32" s="12">
        <v>243</v>
      </c>
      <c r="BR32" s="12">
        <v>182</v>
      </c>
      <c r="BS32" s="9">
        <f t="shared" si="23"/>
        <v>74.8971193415638</v>
      </c>
      <c r="BT32" s="12"/>
      <c r="BU32" s="12"/>
      <c r="BV32" s="9" t="e">
        <f t="shared" si="24"/>
        <v>#DIV/0!</v>
      </c>
      <c r="BW32" s="13">
        <f t="shared" si="26"/>
        <v>-194.29999999999927</v>
      </c>
      <c r="BX32" s="13">
        <f t="shared" si="25"/>
        <v>208.19999999999982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8" t="s">
        <v>51</v>
      </c>
      <c r="B34" s="49"/>
      <c r="C34" s="14">
        <f>SUM(C16:C33)</f>
        <v>114558.1</v>
      </c>
      <c r="D34" s="14">
        <f>SUM(D16:D33)</f>
        <v>77226.7</v>
      </c>
      <c r="E34" s="15">
        <f>D34/C34*100</f>
        <v>67.41269277336129</v>
      </c>
      <c r="F34" s="15">
        <f>SUM(F16:F33)</f>
        <v>30281.6</v>
      </c>
      <c r="G34" s="14">
        <f>SUM(G16:G33)</f>
        <v>25334</v>
      </c>
      <c r="H34" s="14">
        <f t="shared" si="2"/>
        <v>83.66136531755257</v>
      </c>
      <c r="I34" s="14">
        <f>SUM(I16:I33)</f>
        <v>14926.4</v>
      </c>
      <c r="J34" s="14">
        <f>SUM(J16:J33)</f>
        <v>12403.300000000001</v>
      </c>
      <c r="K34" s="14">
        <f t="shared" si="3"/>
        <v>83.0963929681638</v>
      </c>
      <c r="L34" s="14">
        <f>SUM(L16:L33)</f>
        <v>239</v>
      </c>
      <c r="M34" s="14">
        <f>SUM(M16:M33)</f>
        <v>221.70000000000005</v>
      </c>
      <c r="N34" s="15">
        <f>M34/L34*100</f>
        <v>92.76150627615066</v>
      </c>
      <c r="O34" s="14">
        <f>SUM(O16:O33)</f>
        <v>1248.7000000000003</v>
      </c>
      <c r="P34" s="14">
        <f>SUM(P16:P33)</f>
        <v>424.8</v>
      </c>
      <c r="Q34" s="15">
        <f>P34/O34*100</f>
        <v>34.01938015536157</v>
      </c>
      <c r="R34" s="14">
        <f>SUM(R16:R33)</f>
        <v>8260.6</v>
      </c>
      <c r="S34" s="14">
        <f>SUM(S16:S33)</f>
        <v>5057.299999999999</v>
      </c>
      <c r="T34" s="15">
        <f>S34/R34*100</f>
        <v>61.2219451371571</v>
      </c>
      <c r="U34" s="14">
        <f>SUM(U16:U33)</f>
        <v>2270.3</v>
      </c>
      <c r="V34" s="14">
        <f>SUM(V16:V33)</f>
        <v>2325.9</v>
      </c>
      <c r="W34" s="15">
        <f>V34/U34*100</f>
        <v>102.4490155486059</v>
      </c>
      <c r="X34" s="14">
        <f>SUM(X16:X33)</f>
        <v>395.8</v>
      </c>
      <c r="Y34" s="14">
        <f>SUM(Y16:Y33)</f>
        <v>861.6</v>
      </c>
      <c r="Z34" s="15">
        <f>Y34/X34*100</f>
        <v>217.6856998484083</v>
      </c>
      <c r="AA34" s="14">
        <f>SUM(AA16:AA33)</f>
        <v>259.1</v>
      </c>
      <c r="AB34" s="14">
        <f>SUM(AB16:AB33)</f>
        <v>308.70000000000005</v>
      </c>
      <c r="AC34" s="15">
        <f>AB34/AA34*100</f>
        <v>119.14318795831727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84276.40000000002</v>
      </c>
      <c r="AH34" s="14">
        <f>SUM(AH16:AH33)</f>
        <v>51892.700000000004</v>
      </c>
      <c r="AI34" s="15">
        <f>AH34/AG34*100</f>
        <v>61.57441466412897</v>
      </c>
      <c r="AJ34" s="14">
        <f>SUM(AJ16:AJ33)</f>
        <v>30276.6</v>
      </c>
      <c r="AK34" s="14">
        <f>SUM(AK16:AK33)</f>
        <v>24996.4</v>
      </c>
      <c r="AL34" s="15">
        <f>AK34/AJ34*100</f>
        <v>82.56012894446538</v>
      </c>
      <c r="AM34" s="14">
        <f>SUM(AM16:AM33)</f>
        <v>1990.5</v>
      </c>
      <c r="AN34" s="14">
        <f>SUM(AN16:AN33)</f>
        <v>1658.8</v>
      </c>
      <c r="AO34" s="15">
        <f>AN34/AM34*100</f>
        <v>83.33584526500879</v>
      </c>
      <c r="AP34" s="14">
        <v>0</v>
      </c>
      <c r="AQ34" s="14">
        <f>SUM(AQ16:AQ33)</f>
        <v>0</v>
      </c>
      <c r="AR34" s="15"/>
      <c r="AS34" s="14">
        <f>SUM(AS16:AS33)</f>
        <v>3813.5</v>
      </c>
      <c r="AT34" s="14">
        <f>SUM(AT16:AT33)</f>
        <v>2027.3999999999999</v>
      </c>
      <c r="AU34" s="15">
        <f t="shared" si="15"/>
        <v>53.16376032516062</v>
      </c>
      <c r="AV34" s="14">
        <f>SUM(AV16:AV33)</f>
        <v>116760.2</v>
      </c>
      <c r="AW34" s="14">
        <f>SUM(AW16:AW33)</f>
        <v>70326.2</v>
      </c>
      <c r="AX34" s="15">
        <f t="shared" si="16"/>
        <v>60.23131169696523</v>
      </c>
      <c r="AY34" s="14">
        <f>SUM(AY16:AY33)</f>
        <v>17409</v>
      </c>
      <c r="AZ34" s="14">
        <f>SUM(AZ16:AZ33)</f>
        <v>14374.6</v>
      </c>
      <c r="BA34" s="15">
        <f t="shared" si="17"/>
        <v>82.56993509104487</v>
      </c>
      <c r="BB34" s="14">
        <f>SUM(BB16:BB33)</f>
        <v>12431.9</v>
      </c>
      <c r="BC34" s="14">
        <f>SUM(BC16:BC33)</f>
        <v>9593.600000000002</v>
      </c>
      <c r="BD34" s="15">
        <f t="shared" si="18"/>
        <v>77.1692178991144</v>
      </c>
      <c r="BE34" s="14">
        <f>SUM(BE16:BE33)</f>
        <v>3733.3999999999996</v>
      </c>
      <c r="BF34" s="14">
        <f>SUM(BF16:BF33)</f>
        <v>2326.9</v>
      </c>
      <c r="BG34" s="15">
        <f t="shared" si="19"/>
        <v>62.326565597042915</v>
      </c>
      <c r="BH34" s="14">
        <f>SUM(BH16:BH33)</f>
        <v>28551.2</v>
      </c>
      <c r="BI34" s="14">
        <f>SUM(BI16:BI33)</f>
        <v>19275.8</v>
      </c>
      <c r="BJ34" s="15">
        <f t="shared" si="20"/>
        <v>67.51309927428619</v>
      </c>
      <c r="BK34" s="14">
        <f>SUM(BK16:BK33)</f>
        <v>23057.5</v>
      </c>
      <c r="BL34" s="14">
        <f>SUM(BL16:BL33)</f>
        <v>17855.5</v>
      </c>
      <c r="BM34" s="15">
        <f>BL34/BK34*100</f>
        <v>77.43901116773284</v>
      </c>
      <c r="BN34" s="14">
        <f>SUM(BN16:BN33)</f>
        <v>11356</v>
      </c>
      <c r="BO34" s="14">
        <f>SUM(BO16:BO33)</f>
        <v>8156.499999999999</v>
      </c>
      <c r="BP34" s="15">
        <f t="shared" si="22"/>
        <v>71.82546671363154</v>
      </c>
      <c r="BQ34" s="14">
        <f>SUM(BQ16:BQ33)</f>
        <v>2926.8999999999996</v>
      </c>
      <c r="BR34" s="14">
        <f>SUM(BR16:BR33)</f>
        <v>2026.4999999999998</v>
      </c>
      <c r="BS34" s="15">
        <f>BR34/BQ34*100</f>
        <v>69.2370767706447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-2202.0999999999913</v>
      </c>
      <c r="BX34" s="15">
        <f>SUM(D34-AW34)</f>
        <v>6900.5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2011-10-05T12:30:07Z</cp:lastPrinted>
  <dcterms:created xsi:type="dcterms:W3CDTF">2000-02-11T11:57:28Z</dcterms:created>
  <dcterms:modified xsi:type="dcterms:W3CDTF">2011-11-07T05:16:04Z</dcterms:modified>
  <cp:category/>
  <cp:version/>
  <cp:contentType/>
  <cp:contentStatus/>
</cp:coreProperties>
</file>