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<sst xmlns="http://schemas.openxmlformats.org/spreadsheetml/2006/main" count="130" uniqueCount="54">
  <si>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</si>
  <si>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</si>
  <si>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</si>
  <si>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</si>
  <si>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</si>
  <si>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</si>
  <si>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</si>
  <si>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</si>
  <si>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</si>
  <si>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</si>
  <si>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</si>
  <si>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</si>
  <si>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</si>
  <si>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</si>
  <si>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</si>
  <si>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</si>
  <si>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</si>
  <si>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</si>
  <si>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</si>
  <si>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</si>
  <si>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</si>
  <si>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</si>
  <si>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</si>
  <si>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</si>
  <si>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</si>
  <si>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</si>
  <si>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</si>
  <si>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</si>
  <si>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</si>
  <si>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</si>
  <si>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</si>
  <si>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</si>
  <si>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</si>
  <si>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</si>
  <si>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</si>
  <si>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</si>
  <si>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</si>
  <si>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</si>
  <si>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</si>
  <si>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</si>
  <si>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</si>
  <si>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</si>
  <si>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</si>
  <si>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</si>
  <si>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</si>
  <si>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</si>
  <si>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</si>
  <si>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</si>
  <si>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</si>
  <si>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</si>
  <si>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</si>
  <si>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</si>
  <si>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</si>
  <si>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августа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</si>
</sst>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3">
      <pane xSplit="1" topLeftCell="BO2" activePane="topRight" state="frozen"/>
      <selection pane="topLeft" activeCell="B2" sqref="B2"/>
      <selection pane="topRight" activeCell="BN33" sqref="BN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0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49"/>
      <c r="S1" s="49"/>
      <c r="T1" s="49"/>
    </row>
    <row r="2" spans="18:20" ht="12" customHeight="1">
      <c r="R2" s="49"/>
      <c r="S2" s="49"/>
      <c r="T2" s="49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5" t="s">
        <v>0</v>
      </c>
      <c r="M3" s="45"/>
      <c r="N3" s="45"/>
      <c r="O3" s="1"/>
      <c r="P3" s="1"/>
      <c r="Q3" s="1"/>
      <c r="R3" s="45"/>
      <c r="S3" s="45"/>
      <c r="T3" s="4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5" t="s">
        <v>0</v>
      </c>
      <c r="V4" s="45"/>
      <c r="W4" s="4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7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48" t="s">
        <v>2</v>
      </c>
      <c r="K8" s="48"/>
      <c r="L8" s="48"/>
      <c r="M8" s="4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1" t="s">
        <v>3</v>
      </c>
      <c r="B10" s="41"/>
      <c r="C10" s="25" t="s">
        <v>4</v>
      </c>
      <c r="D10" s="26"/>
      <c r="E10" s="27"/>
      <c r="F10" s="22" t="s">
        <v>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4"/>
      <c r="AV10" s="41" t="s">
        <v>6</v>
      </c>
      <c r="AW10" s="41"/>
      <c r="AX10" s="41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5" t="s">
        <v>7</v>
      </c>
      <c r="BX10" s="26"/>
      <c r="BY10" s="27"/>
    </row>
    <row r="11" spans="1:77" ht="12.75">
      <c r="A11" s="41"/>
      <c r="B11" s="41"/>
      <c r="C11" s="38"/>
      <c r="D11" s="39"/>
      <c r="E11" s="40"/>
      <c r="F11" s="41" t="s">
        <v>8</v>
      </c>
      <c r="G11" s="41"/>
      <c r="H11" s="41"/>
      <c r="I11" s="42" t="s">
        <v>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1" t="s">
        <v>10</v>
      </c>
      <c r="AH11" s="41"/>
      <c r="AI11" s="41"/>
      <c r="AJ11" s="22" t="s">
        <v>9</v>
      </c>
      <c r="AK11" s="23"/>
      <c r="AL11" s="23"/>
      <c r="AM11" s="23"/>
      <c r="AN11" s="23"/>
      <c r="AO11" s="23"/>
      <c r="AP11" s="23"/>
      <c r="AQ11" s="23"/>
      <c r="AR11" s="24"/>
      <c r="AS11" s="41" t="s">
        <v>11</v>
      </c>
      <c r="AT11" s="41"/>
      <c r="AU11" s="41"/>
      <c r="AV11" s="41"/>
      <c r="AW11" s="41"/>
      <c r="AX11" s="41"/>
      <c r="AY11" s="22" t="s">
        <v>9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38"/>
      <c r="BX11" s="39"/>
      <c r="BY11" s="40"/>
    </row>
    <row r="12" spans="1:77" ht="59.25" customHeight="1">
      <c r="A12" s="41"/>
      <c r="B12" s="41"/>
      <c r="C12" s="38"/>
      <c r="D12" s="39"/>
      <c r="E12" s="40"/>
      <c r="F12" s="41"/>
      <c r="G12" s="41"/>
      <c r="H12" s="41"/>
      <c r="I12" s="25" t="s">
        <v>12</v>
      </c>
      <c r="J12" s="26"/>
      <c r="K12" s="27"/>
      <c r="L12" s="25" t="s">
        <v>13</v>
      </c>
      <c r="M12" s="26"/>
      <c r="N12" s="27"/>
      <c r="O12" s="25" t="s">
        <v>14</v>
      </c>
      <c r="P12" s="26"/>
      <c r="Q12" s="27"/>
      <c r="R12" s="25" t="s">
        <v>15</v>
      </c>
      <c r="S12" s="26"/>
      <c r="T12" s="27"/>
      <c r="U12" s="25" t="s">
        <v>16</v>
      </c>
      <c r="V12" s="26"/>
      <c r="W12" s="27"/>
      <c r="X12" s="25" t="s">
        <v>17</v>
      </c>
      <c r="Y12" s="26"/>
      <c r="Z12" s="27"/>
      <c r="AA12" s="25" t="s">
        <v>18</v>
      </c>
      <c r="AB12" s="26"/>
      <c r="AC12" s="27"/>
      <c r="AD12" s="25" t="s">
        <v>19</v>
      </c>
      <c r="AE12" s="26"/>
      <c r="AF12" s="27"/>
      <c r="AG12" s="41"/>
      <c r="AH12" s="41"/>
      <c r="AI12" s="41"/>
      <c r="AJ12" s="25" t="s">
        <v>20</v>
      </c>
      <c r="AK12" s="26"/>
      <c r="AL12" s="27"/>
      <c r="AM12" s="25" t="s">
        <v>21</v>
      </c>
      <c r="AN12" s="26"/>
      <c r="AO12" s="27"/>
      <c r="AP12" s="25" t="s">
        <v>52</v>
      </c>
      <c r="AQ12" s="26"/>
      <c r="AR12" s="27"/>
      <c r="AS12" s="41"/>
      <c r="AT12" s="41"/>
      <c r="AU12" s="41"/>
      <c r="AV12" s="41"/>
      <c r="AW12" s="41"/>
      <c r="AX12" s="41"/>
      <c r="AY12" s="32" t="s">
        <v>22</v>
      </c>
      <c r="AZ12" s="33"/>
      <c r="BA12" s="34"/>
      <c r="BB12" s="31" t="s">
        <v>5</v>
      </c>
      <c r="BC12" s="31"/>
      <c r="BD12" s="31"/>
      <c r="BE12" s="32" t="s">
        <v>23</v>
      </c>
      <c r="BF12" s="33"/>
      <c r="BG12" s="34"/>
      <c r="BH12" s="32" t="s">
        <v>24</v>
      </c>
      <c r="BI12" s="33"/>
      <c r="BJ12" s="34"/>
      <c r="BK12" s="25" t="s">
        <v>25</v>
      </c>
      <c r="BL12" s="26"/>
      <c r="BM12" s="27"/>
      <c r="BN12" s="22" t="s">
        <v>26</v>
      </c>
      <c r="BO12" s="23"/>
      <c r="BP12" s="23"/>
      <c r="BQ12" s="23"/>
      <c r="BR12" s="23"/>
      <c r="BS12" s="24"/>
      <c r="BT12" s="25" t="s">
        <v>27</v>
      </c>
      <c r="BU12" s="26"/>
      <c r="BV12" s="27"/>
      <c r="BW12" s="38"/>
      <c r="BX12" s="39"/>
      <c r="BY12" s="40"/>
    </row>
    <row r="13" spans="1:77" ht="66" customHeight="1">
      <c r="A13" s="41"/>
      <c r="B13" s="41"/>
      <c r="C13" s="28"/>
      <c r="D13" s="29"/>
      <c r="E13" s="30"/>
      <c r="F13" s="41"/>
      <c r="G13" s="41"/>
      <c r="H13" s="41"/>
      <c r="I13" s="28"/>
      <c r="J13" s="29"/>
      <c r="K13" s="30"/>
      <c r="L13" s="28"/>
      <c r="M13" s="29"/>
      <c r="N13" s="30"/>
      <c r="O13" s="28"/>
      <c r="P13" s="29"/>
      <c r="Q13" s="30"/>
      <c r="R13" s="28"/>
      <c r="S13" s="29"/>
      <c r="T13" s="30"/>
      <c r="U13" s="28"/>
      <c r="V13" s="29"/>
      <c r="W13" s="30"/>
      <c r="X13" s="28"/>
      <c r="Y13" s="29"/>
      <c r="Z13" s="30"/>
      <c r="AA13" s="28"/>
      <c r="AB13" s="29"/>
      <c r="AC13" s="30"/>
      <c r="AD13" s="28"/>
      <c r="AE13" s="29"/>
      <c r="AF13" s="30"/>
      <c r="AG13" s="41"/>
      <c r="AH13" s="41"/>
      <c r="AI13" s="41"/>
      <c r="AJ13" s="28"/>
      <c r="AK13" s="29"/>
      <c r="AL13" s="30"/>
      <c r="AM13" s="28"/>
      <c r="AN13" s="29"/>
      <c r="AO13" s="30"/>
      <c r="AP13" s="28"/>
      <c r="AQ13" s="29"/>
      <c r="AR13" s="30"/>
      <c r="AS13" s="41"/>
      <c r="AT13" s="41"/>
      <c r="AU13" s="41"/>
      <c r="AV13" s="41"/>
      <c r="AW13" s="41"/>
      <c r="AX13" s="41"/>
      <c r="AY13" s="35"/>
      <c r="AZ13" s="36"/>
      <c r="BA13" s="37"/>
      <c r="BB13" s="31" t="s">
        <v>28</v>
      </c>
      <c r="BC13" s="31"/>
      <c r="BD13" s="31"/>
      <c r="BE13" s="35"/>
      <c r="BF13" s="36"/>
      <c r="BG13" s="37"/>
      <c r="BH13" s="35"/>
      <c r="BI13" s="36"/>
      <c r="BJ13" s="37"/>
      <c r="BK13" s="28"/>
      <c r="BL13" s="29"/>
      <c r="BM13" s="30"/>
      <c r="BN13" s="22" t="s">
        <v>29</v>
      </c>
      <c r="BO13" s="23"/>
      <c r="BP13" s="24"/>
      <c r="BQ13" s="22" t="s">
        <v>30</v>
      </c>
      <c r="BR13" s="23"/>
      <c r="BS13" s="24"/>
      <c r="BT13" s="28"/>
      <c r="BU13" s="29"/>
      <c r="BV13" s="30"/>
      <c r="BW13" s="28"/>
      <c r="BX13" s="29"/>
      <c r="BY13" s="30"/>
    </row>
    <row r="14" spans="1:77" ht="22.5">
      <c r="A14" s="41"/>
      <c r="B14" s="41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18">
        <v>1</v>
      </c>
      <c r="B15" s="19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5185.7</v>
      </c>
      <c r="D16" s="8">
        <f>G16+AH16</f>
        <v>1386.8000000000002</v>
      </c>
      <c r="E16" s="9">
        <f>D16/C16*100</f>
        <v>26.742773396069968</v>
      </c>
      <c r="F16" s="10">
        <v>381.8</v>
      </c>
      <c r="G16" s="10">
        <v>83.4</v>
      </c>
      <c r="H16" s="9">
        <f>G16/F16*100</f>
        <v>21.84389732844421</v>
      </c>
      <c r="I16" s="10">
        <v>87.4</v>
      </c>
      <c r="J16" s="10">
        <v>39.1</v>
      </c>
      <c r="K16" s="9">
        <f>J16/I16*100</f>
        <v>44.73684210526316</v>
      </c>
      <c r="L16" s="10">
        <v>0.3</v>
      </c>
      <c r="M16" s="10">
        <v>0.7</v>
      </c>
      <c r="N16" s="9">
        <f>M16/L16*100</f>
        <v>233.33333333333334</v>
      </c>
      <c r="O16" s="10">
        <v>43</v>
      </c>
      <c r="P16" s="10">
        <v>7.3</v>
      </c>
      <c r="Q16" s="9">
        <f>P16/O16*100</f>
        <v>16.97674418604651</v>
      </c>
      <c r="R16" s="10">
        <v>197</v>
      </c>
      <c r="S16" s="10">
        <v>16.2</v>
      </c>
      <c r="T16" s="9">
        <f>S16/R16*100</f>
        <v>8.223350253807107</v>
      </c>
      <c r="U16" s="10">
        <v>40.4</v>
      </c>
      <c r="V16" s="10">
        <v>8.9</v>
      </c>
      <c r="W16" s="9">
        <f>V16/U16*100</f>
        <v>22.029702970297034</v>
      </c>
      <c r="X16" s="10">
        <v>0</v>
      </c>
      <c r="Y16" s="10"/>
      <c r="Z16" s="9" t="e">
        <f>Y16/X16*100</f>
        <v>#DIV/0!</v>
      </c>
      <c r="AA16" s="10">
        <v>5.7</v>
      </c>
      <c r="AB16" s="10">
        <v>10.3</v>
      </c>
      <c r="AC16" s="9">
        <f>AB16/AA16*100</f>
        <v>180.70175438596493</v>
      </c>
      <c r="AD16" s="10">
        <v>0</v>
      </c>
      <c r="AE16" s="10"/>
      <c r="AF16" s="9" t="e">
        <f>AE16/AD16*100</f>
        <v>#DIV/0!</v>
      </c>
      <c r="AG16" s="10">
        <v>4803.9</v>
      </c>
      <c r="AH16" s="10">
        <v>1303.4</v>
      </c>
      <c r="AI16" s="9">
        <f>AH16/AG16*100</f>
        <v>27.132121817689796</v>
      </c>
      <c r="AJ16" s="9">
        <v>2288.2</v>
      </c>
      <c r="AK16" s="9">
        <v>1098.4</v>
      </c>
      <c r="AL16" s="9">
        <f>AK16/AJ16*100</f>
        <v>48.00279695830785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2.5</v>
      </c>
      <c r="AU16" s="9">
        <f>AT16/AS16*100</f>
        <v>1.984126984126984</v>
      </c>
      <c r="AV16" s="11">
        <v>5260.8</v>
      </c>
      <c r="AW16" s="11">
        <v>1370.7</v>
      </c>
      <c r="AX16" s="9">
        <f>AW16/AV16*100</f>
        <v>26.05497262773723</v>
      </c>
      <c r="AY16" s="11">
        <v>684</v>
      </c>
      <c r="AZ16" s="11">
        <v>292.8</v>
      </c>
      <c r="BA16" s="9">
        <f>AZ16/AY16*100</f>
        <v>42.80701754385965</v>
      </c>
      <c r="BB16" s="9">
        <v>671</v>
      </c>
      <c r="BC16" s="11">
        <v>280.8</v>
      </c>
      <c r="BD16" s="9">
        <f>BC16/BB16*100</f>
        <v>41.847988077496275</v>
      </c>
      <c r="BE16" s="11">
        <v>0</v>
      </c>
      <c r="BF16" s="11"/>
      <c r="BG16" s="9" t="e">
        <f>BF16/BE16*100</f>
        <v>#DIV/0!</v>
      </c>
      <c r="BH16" s="11">
        <v>1063.7</v>
      </c>
      <c r="BI16" s="11">
        <v>335</v>
      </c>
      <c r="BJ16" s="9">
        <f>BI16/BH16*100</f>
        <v>31.493842248754344</v>
      </c>
      <c r="BK16" s="11">
        <v>1259.6</v>
      </c>
      <c r="BL16" s="11">
        <v>722.1</v>
      </c>
      <c r="BM16" s="9">
        <f>BL16/BK16*100</f>
        <v>57.32772308669419</v>
      </c>
      <c r="BN16" s="12">
        <v>752.3</v>
      </c>
      <c r="BO16" s="12">
        <v>318.1</v>
      </c>
      <c r="BP16" s="9">
        <f>BO16/BN16*100</f>
        <v>42.28366343214144</v>
      </c>
      <c r="BQ16" s="12">
        <v>351.5</v>
      </c>
      <c r="BR16" s="12">
        <v>282.6</v>
      </c>
      <c r="BS16" s="9">
        <f>BR16/BQ16*100</f>
        <v>80.39829302987198</v>
      </c>
      <c r="BT16" s="12"/>
      <c r="BU16" s="12"/>
      <c r="BV16" s="9" t="e">
        <f>BU16/BT16*100</f>
        <v>#DIV/0!</v>
      </c>
      <c r="BW16" s="13">
        <f>SUM(C16-AV16)</f>
        <v>-75.10000000000036</v>
      </c>
      <c r="BX16" s="13">
        <f>SUM(D16-AW16)</f>
        <v>16.100000000000136</v>
      </c>
      <c r="BY16" s="9"/>
    </row>
    <row r="17" spans="1:77" ht="12.75">
      <c r="A17" s="6">
        <v>2</v>
      </c>
      <c r="B17" s="7" t="s">
        <v>35</v>
      </c>
      <c r="C17" s="8">
        <v>3281.6</v>
      </c>
      <c r="D17" s="8">
        <f aca="true" t="shared" si="0" ref="D17:D32">G17+AH17</f>
        <v>1348.3</v>
      </c>
      <c r="E17" s="9">
        <f>D17/C17*100</f>
        <v>41.0866650414432</v>
      </c>
      <c r="F17" s="10">
        <v>392</v>
      </c>
      <c r="G17" s="10">
        <v>262.5</v>
      </c>
      <c r="H17" s="9">
        <f aca="true" t="shared" si="1" ref="H17:H32">G17/F17*100</f>
        <v>66.96428571428571</v>
      </c>
      <c r="I17" s="10">
        <v>154.6</v>
      </c>
      <c r="J17" s="10">
        <v>137.9</v>
      </c>
      <c r="K17" s="9">
        <f aca="true" t="shared" si="2" ref="K17:K32">J17/I17*100</f>
        <v>89.19793014230272</v>
      </c>
      <c r="L17" s="10">
        <v>4.9</v>
      </c>
      <c r="M17" s="10">
        <v>38</v>
      </c>
      <c r="N17" s="9">
        <f aca="true" t="shared" si="3" ref="N17:N32">M17/L17*100</f>
        <v>775.5102040816327</v>
      </c>
      <c r="O17" s="10">
        <v>58.4</v>
      </c>
      <c r="P17" s="10">
        <v>13</v>
      </c>
      <c r="Q17" s="9">
        <f aca="true" t="shared" si="4" ref="Q17:Q32">P17/O17*100</f>
        <v>22.26027397260274</v>
      </c>
      <c r="R17" s="10">
        <v>146</v>
      </c>
      <c r="S17" s="10">
        <v>59.8</v>
      </c>
      <c r="T17" s="9">
        <f aca="true" t="shared" si="5" ref="T17:T32">S17/R17*100</f>
        <v>40.95890410958904</v>
      </c>
      <c r="U17" s="10">
        <v>22.1</v>
      </c>
      <c r="V17" s="10">
        <v>7.1</v>
      </c>
      <c r="W17" s="9">
        <f aca="true" t="shared" si="6" ref="W17:W32">V17/U17*100</f>
        <v>32.126696832579185</v>
      </c>
      <c r="X17" s="10">
        <v>0</v>
      </c>
      <c r="Y17" s="10"/>
      <c r="Z17" s="9" t="e">
        <f aca="true" t="shared" si="7" ref="Z17:Z32">Y17/X17*100</f>
        <v>#DIV/0!</v>
      </c>
      <c r="AA17" s="10">
        <v>0</v>
      </c>
      <c r="AB17" s="10">
        <v>2.8</v>
      </c>
      <c r="AC17" s="9" t="e">
        <f aca="true" t="shared" si="8" ref="AC17:AC32">AB17/AA17*100</f>
        <v>#DIV/0!</v>
      </c>
      <c r="AD17" s="10">
        <v>0</v>
      </c>
      <c r="AE17" s="10"/>
      <c r="AF17" s="9" t="e">
        <f aca="true" t="shared" si="9" ref="AF17:AF32">AE17/AD17*100</f>
        <v>#DIV/0!</v>
      </c>
      <c r="AG17" s="10">
        <v>2889.6</v>
      </c>
      <c r="AH17" s="10">
        <v>1085.8</v>
      </c>
      <c r="AI17" s="9">
        <f aca="true" t="shared" si="10" ref="AI17:AI32">AH17/AG17*100</f>
        <v>37.57613510520487</v>
      </c>
      <c r="AJ17" s="9">
        <v>1962.9</v>
      </c>
      <c r="AK17" s="9">
        <v>946.9</v>
      </c>
      <c r="AL17" s="9">
        <f aca="true" t="shared" si="11" ref="AL17:AL32">AK17/AJ17*100</f>
        <v>48.239849202710275</v>
      </c>
      <c r="AM17" s="9">
        <v>0</v>
      </c>
      <c r="AN17" s="9"/>
      <c r="AO17" s="9" t="e">
        <f aca="true" t="shared" si="12" ref="AO17:AO32">AN17/AM17*100</f>
        <v>#DIV/0!</v>
      </c>
      <c r="AP17" s="11"/>
      <c r="AQ17" s="11"/>
      <c r="AR17" s="9" t="e">
        <f aca="true" t="shared" si="13" ref="AR17:AR32">AQ17/AP17*100</f>
        <v>#DIV/0!</v>
      </c>
      <c r="AS17" s="10">
        <v>430</v>
      </c>
      <c r="AT17" s="10">
        <v>22</v>
      </c>
      <c r="AU17" s="9">
        <f aca="true" t="shared" si="14" ref="AU17:AU34">AT17/AS17*100</f>
        <v>5.116279069767442</v>
      </c>
      <c r="AV17" s="16">
        <v>3286.8</v>
      </c>
      <c r="AW17" s="11">
        <v>909.1</v>
      </c>
      <c r="AX17" s="9">
        <f aca="true" t="shared" si="15" ref="AX17:AX34">AW17/AV17*100</f>
        <v>27.65912133382013</v>
      </c>
      <c r="AY17" s="11">
        <v>689</v>
      </c>
      <c r="AZ17" s="11">
        <v>293</v>
      </c>
      <c r="BA17" s="9">
        <f aca="true" t="shared" si="16" ref="BA17:BA34">AZ17/AY17*100</f>
        <v>42.52539912917271</v>
      </c>
      <c r="BB17" s="9">
        <v>671</v>
      </c>
      <c r="BC17" s="11">
        <v>275.5</v>
      </c>
      <c r="BD17" s="9">
        <f aca="true" t="shared" si="17" ref="BD17:BD34">BC17/BB17*100</f>
        <v>41.05812220566319</v>
      </c>
      <c r="BE17" s="11">
        <v>7.5</v>
      </c>
      <c r="BF17" s="11"/>
      <c r="BG17" s="9">
        <f aca="true" t="shared" si="18" ref="BG17:BG34">BF17/BE17*100</f>
        <v>0</v>
      </c>
      <c r="BH17" s="11">
        <v>655.2</v>
      </c>
      <c r="BI17" s="11">
        <v>243</v>
      </c>
      <c r="BJ17" s="9">
        <f aca="true" t="shared" si="19" ref="BJ17:BJ34">BI17/BH17*100</f>
        <v>37.08791208791208</v>
      </c>
      <c r="BK17" s="11">
        <v>1049.2</v>
      </c>
      <c r="BL17" s="11">
        <v>349.9</v>
      </c>
      <c r="BM17" s="9">
        <f aca="true" t="shared" si="20" ref="BM17:BM33">BL17/BK17*100</f>
        <v>33.34921845215402</v>
      </c>
      <c r="BN17" s="12">
        <v>765.8</v>
      </c>
      <c r="BO17" s="12">
        <v>282.4</v>
      </c>
      <c r="BP17" s="9">
        <f aca="true" t="shared" si="21" ref="BP17:BP34">BO17/BN17*100</f>
        <v>36.876469051971796</v>
      </c>
      <c r="BQ17" s="17">
        <v>90</v>
      </c>
      <c r="BR17" s="12">
        <v>44</v>
      </c>
      <c r="BS17" s="9">
        <f aca="true" t="shared" si="22" ref="BS17:BS32">BR17/BQ17*100</f>
        <v>48.888888888888886</v>
      </c>
      <c r="BT17" s="12"/>
      <c r="BU17" s="12"/>
      <c r="BV17" s="9" t="e">
        <f aca="true" t="shared" si="23" ref="BV17:BV32">BU17/BT17*100</f>
        <v>#DIV/0!</v>
      </c>
      <c r="BW17" s="13">
        <f>SUM(C17-AV17)</f>
        <v>-5.200000000000273</v>
      </c>
      <c r="BX17" s="13">
        <f aca="true" t="shared" si="24" ref="BX17:BX32">SUM(D17-AW17)</f>
        <v>439.19999999999993</v>
      </c>
      <c r="BY17" s="9"/>
    </row>
    <row r="18" spans="1:77" ht="12.75">
      <c r="A18" s="6">
        <v>3</v>
      </c>
      <c r="B18" s="7" t="s">
        <v>36</v>
      </c>
      <c r="C18" s="8">
        <v>5863.5</v>
      </c>
      <c r="D18" s="8">
        <f t="shared" si="0"/>
        <v>1349.4</v>
      </c>
      <c r="E18" s="9">
        <f>D18/C18*100</f>
        <v>23.01355845484779</v>
      </c>
      <c r="F18" s="10">
        <v>743.8</v>
      </c>
      <c r="G18" s="10">
        <v>259</v>
      </c>
      <c r="H18" s="9">
        <f t="shared" si="1"/>
        <v>34.82118849152998</v>
      </c>
      <c r="I18" s="10">
        <v>224.4</v>
      </c>
      <c r="J18" s="10">
        <v>107.2</v>
      </c>
      <c r="K18" s="9">
        <f t="shared" si="2"/>
        <v>47.771836007130126</v>
      </c>
      <c r="L18" s="10">
        <v>15.9</v>
      </c>
      <c r="M18" s="10">
        <v>1.1</v>
      </c>
      <c r="N18" s="9">
        <f t="shared" si="3"/>
        <v>6.918238993710692</v>
      </c>
      <c r="O18" s="10">
        <v>90.5</v>
      </c>
      <c r="P18" s="10">
        <v>14.7</v>
      </c>
      <c r="Q18" s="9">
        <f t="shared" si="4"/>
        <v>16.243093922651934</v>
      </c>
      <c r="R18" s="10">
        <v>291</v>
      </c>
      <c r="S18" s="10">
        <v>61.9</v>
      </c>
      <c r="T18" s="9">
        <f t="shared" si="5"/>
        <v>21.27147766323024</v>
      </c>
      <c r="U18" s="10">
        <v>72.4</v>
      </c>
      <c r="V18" s="10">
        <v>16.9</v>
      </c>
      <c r="W18" s="9">
        <f t="shared" si="6"/>
        <v>23.342541436464085</v>
      </c>
      <c r="X18" s="10">
        <v>0</v>
      </c>
      <c r="Y18" s="10"/>
      <c r="Z18" s="9" t="e">
        <f t="shared" si="7"/>
        <v>#DIV/0!</v>
      </c>
      <c r="AA18" s="10">
        <v>46.6</v>
      </c>
      <c r="AB18" s="10">
        <v>20.8</v>
      </c>
      <c r="AC18" s="9">
        <f t="shared" si="8"/>
        <v>44.63519313304721</v>
      </c>
      <c r="AD18" s="10">
        <v>0</v>
      </c>
      <c r="AE18" s="10"/>
      <c r="AF18" s="9" t="e">
        <f t="shared" si="9"/>
        <v>#DIV/0!</v>
      </c>
      <c r="AG18" s="10">
        <v>5119.7</v>
      </c>
      <c r="AH18" s="10">
        <v>1090.4</v>
      </c>
      <c r="AI18" s="9">
        <f t="shared" si="10"/>
        <v>21.298122936890838</v>
      </c>
      <c r="AJ18" s="9">
        <v>1810.6</v>
      </c>
      <c r="AK18" s="9">
        <v>871.1</v>
      </c>
      <c r="AL18" s="9">
        <f t="shared" si="11"/>
        <v>48.11112338451343</v>
      </c>
      <c r="AM18" s="9">
        <v>0</v>
      </c>
      <c r="AN18" s="9"/>
      <c r="AO18" s="9" t="e">
        <f t="shared" si="12"/>
        <v>#DIV/0!</v>
      </c>
      <c r="AP18" s="11"/>
      <c r="AQ18" s="11"/>
      <c r="AR18" s="9" t="e">
        <f t="shared" si="13"/>
        <v>#DIV/0!</v>
      </c>
      <c r="AS18" s="10">
        <v>123</v>
      </c>
      <c r="AT18" s="10">
        <v>2.2</v>
      </c>
      <c r="AU18" s="9">
        <f t="shared" si="14"/>
        <v>1.788617886178862</v>
      </c>
      <c r="AV18" s="11">
        <v>5958.9</v>
      </c>
      <c r="AW18" s="11">
        <v>1304.8</v>
      </c>
      <c r="AX18" s="9">
        <f t="shared" si="15"/>
        <v>21.896658779304907</v>
      </c>
      <c r="AY18" s="16">
        <v>696.9</v>
      </c>
      <c r="AZ18" s="11">
        <v>300</v>
      </c>
      <c r="BA18" s="9">
        <f t="shared" si="16"/>
        <v>43.04778303917348</v>
      </c>
      <c r="BB18" s="9">
        <v>671</v>
      </c>
      <c r="BC18" s="11">
        <v>275</v>
      </c>
      <c r="BD18" s="9">
        <f t="shared" si="17"/>
        <v>40.98360655737705</v>
      </c>
      <c r="BE18" s="11">
        <v>7.5</v>
      </c>
      <c r="BF18" s="11"/>
      <c r="BG18" s="9">
        <f t="shared" si="18"/>
        <v>0</v>
      </c>
      <c r="BH18" s="16">
        <v>792.4</v>
      </c>
      <c r="BI18" s="11">
        <v>323.3</v>
      </c>
      <c r="BJ18" s="9">
        <f t="shared" si="19"/>
        <v>40.80010095911156</v>
      </c>
      <c r="BK18" s="11">
        <v>2784.3</v>
      </c>
      <c r="BL18" s="11">
        <v>633.3</v>
      </c>
      <c r="BM18" s="9">
        <f t="shared" si="20"/>
        <v>22.74539381532162</v>
      </c>
      <c r="BN18" s="12">
        <v>858.1</v>
      </c>
      <c r="BO18" s="12">
        <v>324.5</v>
      </c>
      <c r="BP18" s="9">
        <f t="shared" si="21"/>
        <v>37.81610534902692</v>
      </c>
      <c r="BQ18" s="12">
        <v>315.2</v>
      </c>
      <c r="BR18" s="12">
        <v>238.9</v>
      </c>
      <c r="BS18" s="9">
        <f t="shared" si="22"/>
        <v>75.79314720812184</v>
      </c>
      <c r="BT18" s="12"/>
      <c r="BU18" s="12"/>
      <c r="BV18" s="9" t="e">
        <f t="shared" si="23"/>
        <v>#DIV/0!</v>
      </c>
      <c r="BW18" s="13">
        <f aca="true" t="shared" si="25" ref="BW18:BW32">SUM(C18-AV18)</f>
        <v>-95.39999999999964</v>
      </c>
      <c r="BX18" s="13">
        <f t="shared" si="24"/>
        <v>44.600000000000136</v>
      </c>
      <c r="BY18" s="9"/>
    </row>
    <row r="19" spans="1:77" ht="12.75">
      <c r="A19" s="6">
        <v>4</v>
      </c>
      <c r="B19" s="7" t="s">
        <v>37</v>
      </c>
      <c r="C19" s="8">
        <v>2670.7</v>
      </c>
      <c r="D19" s="8">
        <f t="shared" si="0"/>
        <v>1151</v>
      </c>
      <c r="E19" s="9">
        <f>D19/C19*100</f>
        <v>43.097315310592734</v>
      </c>
      <c r="F19" s="10">
        <v>548.4</v>
      </c>
      <c r="G19" s="10">
        <v>234.8</v>
      </c>
      <c r="H19" s="9">
        <f t="shared" si="1"/>
        <v>42.815463165572574</v>
      </c>
      <c r="I19" s="10">
        <v>153.2</v>
      </c>
      <c r="J19" s="10">
        <v>70.3</v>
      </c>
      <c r="K19" s="9">
        <f t="shared" si="2"/>
        <v>45.887728459530024</v>
      </c>
      <c r="L19" s="10">
        <v>35.5</v>
      </c>
      <c r="M19" s="10">
        <v>1.8</v>
      </c>
      <c r="N19" s="9">
        <f t="shared" si="3"/>
        <v>5.070422535211268</v>
      </c>
      <c r="O19" s="10">
        <v>33.6</v>
      </c>
      <c r="P19" s="10">
        <v>25.6</v>
      </c>
      <c r="Q19" s="9">
        <f t="shared" si="4"/>
        <v>76.19047619047619</v>
      </c>
      <c r="R19" s="10">
        <v>209.5</v>
      </c>
      <c r="S19" s="10">
        <v>84.5</v>
      </c>
      <c r="T19" s="9">
        <f t="shared" si="5"/>
        <v>40.334128878281625</v>
      </c>
      <c r="U19" s="10">
        <v>63.5</v>
      </c>
      <c r="V19" s="10">
        <v>10.7</v>
      </c>
      <c r="W19" s="9">
        <f t="shared" si="6"/>
        <v>16.8503937007874</v>
      </c>
      <c r="X19" s="10">
        <v>0</v>
      </c>
      <c r="Y19" s="10"/>
      <c r="Z19" s="9" t="e">
        <f t="shared" si="7"/>
        <v>#DIV/0!</v>
      </c>
      <c r="AA19" s="10">
        <v>49.1</v>
      </c>
      <c r="AB19" s="10">
        <v>34.8</v>
      </c>
      <c r="AC19" s="9">
        <f t="shared" si="8"/>
        <v>70.87576374745417</v>
      </c>
      <c r="AD19" s="10">
        <v>0</v>
      </c>
      <c r="AE19" s="10"/>
      <c r="AF19" s="9" t="e">
        <f t="shared" si="9"/>
        <v>#DIV/0!</v>
      </c>
      <c r="AG19" s="10">
        <v>2122.3</v>
      </c>
      <c r="AH19" s="10">
        <v>916.2</v>
      </c>
      <c r="AI19" s="9">
        <f t="shared" si="10"/>
        <v>43.17014559675823</v>
      </c>
      <c r="AJ19" s="9">
        <v>1489.5</v>
      </c>
      <c r="AK19" s="9">
        <v>715</v>
      </c>
      <c r="AL19" s="9">
        <f t="shared" si="11"/>
        <v>48.002685464921115</v>
      </c>
      <c r="AM19" s="9">
        <v>153</v>
      </c>
      <c r="AN19" s="9">
        <v>76.5</v>
      </c>
      <c r="AO19" s="9">
        <f t="shared" si="12"/>
        <v>50</v>
      </c>
      <c r="AP19" s="11"/>
      <c r="AQ19" s="11"/>
      <c r="AR19" s="9" t="e">
        <f t="shared" si="13"/>
        <v>#DIV/0!</v>
      </c>
      <c r="AS19" s="10">
        <v>650</v>
      </c>
      <c r="AT19" s="10">
        <v>165.8</v>
      </c>
      <c r="AU19" s="9">
        <f t="shared" si="14"/>
        <v>25.50769230769231</v>
      </c>
      <c r="AV19" s="11">
        <v>2779.2</v>
      </c>
      <c r="AW19" s="11">
        <v>1139.3</v>
      </c>
      <c r="AX19" s="9">
        <f t="shared" si="15"/>
        <v>40.99381116868164</v>
      </c>
      <c r="AY19" s="11">
        <v>672.9</v>
      </c>
      <c r="AZ19" s="11">
        <v>279.4</v>
      </c>
      <c r="BA19" s="9">
        <f t="shared" si="16"/>
        <v>41.52177143706346</v>
      </c>
      <c r="BB19" s="9">
        <v>671</v>
      </c>
      <c r="BC19" s="11">
        <v>278</v>
      </c>
      <c r="BD19" s="9">
        <f t="shared" si="17"/>
        <v>41.43070044709389</v>
      </c>
      <c r="BE19" s="11">
        <v>58</v>
      </c>
      <c r="BF19" s="11">
        <v>57.5</v>
      </c>
      <c r="BG19" s="9">
        <f t="shared" si="18"/>
        <v>99.13793103448276</v>
      </c>
      <c r="BH19" s="16">
        <v>739.6</v>
      </c>
      <c r="BI19" s="11">
        <v>386.3</v>
      </c>
      <c r="BJ19" s="9">
        <f t="shared" si="19"/>
        <v>52.23093564088697</v>
      </c>
      <c r="BK19" s="11">
        <v>971</v>
      </c>
      <c r="BL19" s="11">
        <v>396.4</v>
      </c>
      <c r="BM19" s="9">
        <f t="shared" si="20"/>
        <v>40.823892893923784</v>
      </c>
      <c r="BN19" s="12">
        <v>631.8</v>
      </c>
      <c r="BO19" s="12">
        <v>280.3</v>
      </c>
      <c r="BP19" s="9">
        <f t="shared" si="21"/>
        <v>44.365305476416594</v>
      </c>
      <c r="BQ19" s="12">
        <v>186</v>
      </c>
      <c r="BR19" s="12">
        <v>14.4</v>
      </c>
      <c r="BS19" s="9">
        <f t="shared" si="22"/>
        <v>7.741935483870968</v>
      </c>
      <c r="BT19" s="12"/>
      <c r="BU19" s="12"/>
      <c r="BV19" s="9" t="e">
        <f t="shared" si="23"/>
        <v>#DIV/0!</v>
      </c>
      <c r="BW19" s="13">
        <f t="shared" si="25"/>
        <v>-108.5</v>
      </c>
      <c r="BX19" s="13">
        <f t="shared" si="24"/>
        <v>11.700000000000045</v>
      </c>
      <c r="BY19" s="9"/>
    </row>
    <row r="20" spans="1:77" ht="12.75">
      <c r="A20" s="6">
        <v>5</v>
      </c>
      <c r="B20" s="7" t="s">
        <v>38</v>
      </c>
      <c r="C20" s="8">
        <v>3277.5</v>
      </c>
      <c r="D20" s="8">
        <f t="shared" si="0"/>
        <v>1528.4</v>
      </c>
      <c r="E20" s="9">
        <f>D20/C20*100</f>
        <v>46.63310450038139</v>
      </c>
      <c r="F20" s="10">
        <v>1710</v>
      </c>
      <c r="G20" s="10">
        <v>855.4</v>
      </c>
      <c r="H20" s="9">
        <f t="shared" si="1"/>
        <v>50.02339181286549</v>
      </c>
      <c r="I20" s="10">
        <v>1203.9</v>
      </c>
      <c r="J20" s="10">
        <v>630.4</v>
      </c>
      <c r="K20" s="9">
        <f t="shared" si="2"/>
        <v>52.363153085804456</v>
      </c>
      <c r="L20" s="10">
        <v>1.1</v>
      </c>
      <c r="M20" s="10">
        <v>7.8</v>
      </c>
      <c r="N20" s="9">
        <f t="shared" si="3"/>
        <v>709.090909090909</v>
      </c>
      <c r="O20" s="10">
        <v>52.3</v>
      </c>
      <c r="P20" s="10">
        <v>8.6</v>
      </c>
      <c r="Q20" s="9">
        <f t="shared" si="4"/>
        <v>16.44359464627151</v>
      </c>
      <c r="R20" s="10">
        <v>309</v>
      </c>
      <c r="S20" s="10">
        <v>124.4</v>
      </c>
      <c r="T20" s="9">
        <f t="shared" si="5"/>
        <v>40.25889967637541</v>
      </c>
      <c r="U20" s="10">
        <v>137.7</v>
      </c>
      <c r="V20" s="10">
        <v>47.2</v>
      </c>
      <c r="W20" s="9">
        <f t="shared" si="6"/>
        <v>34.277414669571534</v>
      </c>
      <c r="X20" s="10">
        <v>0</v>
      </c>
      <c r="Y20" s="10"/>
      <c r="Z20" s="9" t="e">
        <f t="shared" si="7"/>
        <v>#DIV/0!</v>
      </c>
      <c r="AA20" s="10">
        <v>0</v>
      </c>
      <c r="AB20" s="10">
        <v>2.8</v>
      </c>
      <c r="AC20" s="9" t="e">
        <f t="shared" si="8"/>
        <v>#DIV/0!</v>
      </c>
      <c r="AD20" s="10">
        <v>0</v>
      </c>
      <c r="AE20" s="10"/>
      <c r="AF20" s="9" t="e">
        <f t="shared" si="9"/>
        <v>#DIV/0!</v>
      </c>
      <c r="AG20" s="10">
        <v>1567.5</v>
      </c>
      <c r="AH20" s="10">
        <v>673</v>
      </c>
      <c r="AI20" s="9">
        <f t="shared" si="10"/>
        <v>42.93460925039872</v>
      </c>
      <c r="AJ20" s="9">
        <v>973.5</v>
      </c>
      <c r="AK20" s="9">
        <v>459.5</v>
      </c>
      <c r="AL20" s="9">
        <f t="shared" si="11"/>
        <v>47.20082177709297</v>
      </c>
      <c r="AM20" s="9">
        <v>0</v>
      </c>
      <c r="AN20" s="9"/>
      <c r="AO20" s="9" t="e">
        <f t="shared" si="12"/>
        <v>#DIV/0!</v>
      </c>
      <c r="AP20" s="11"/>
      <c r="AQ20" s="11"/>
      <c r="AR20" s="9" t="e">
        <f t="shared" si="13"/>
        <v>#DIV/0!</v>
      </c>
      <c r="AS20" s="10">
        <v>132</v>
      </c>
      <c r="AT20" s="10">
        <v>50.8</v>
      </c>
      <c r="AU20" s="9">
        <f t="shared" si="14"/>
        <v>38.484848484848484</v>
      </c>
      <c r="AV20" s="11">
        <v>3293.4</v>
      </c>
      <c r="AW20" s="11">
        <v>1292.5</v>
      </c>
      <c r="AX20" s="9">
        <f t="shared" si="15"/>
        <v>39.24515698062792</v>
      </c>
      <c r="AY20" s="11">
        <v>840.1</v>
      </c>
      <c r="AZ20" s="11">
        <v>444</v>
      </c>
      <c r="BA20" s="9">
        <f t="shared" si="16"/>
        <v>52.850851089156045</v>
      </c>
      <c r="BB20" s="9">
        <v>642.6</v>
      </c>
      <c r="BC20" s="11">
        <v>279.1</v>
      </c>
      <c r="BD20" s="9">
        <f t="shared" si="17"/>
        <v>43.432928727046374</v>
      </c>
      <c r="BE20" s="11">
        <v>7.6</v>
      </c>
      <c r="BF20" s="11"/>
      <c r="BG20" s="9">
        <f t="shared" si="18"/>
        <v>0</v>
      </c>
      <c r="BH20" s="11">
        <v>761.8</v>
      </c>
      <c r="BI20" s="11">
        <v>214.8</v>
      </c>
      <c r="BJ20" s="9">
        <f t="shared" si="19"/>
        <v>28.196377001837757</v>
      </c>
      <c r="BK20" s="11">
        <v>1056.7</v>
      </c>
      <c r="BL20" s="11">
        <v>585.7</v>
      </c>
      <c r="BM20" s="9">
        <f t="shared" si="20"/>
        <v>55.42727358758399</v>
      </c>
      <c r="BN20" s="17">
        <v>812.7</v>
      </c>
      <c r="BO20" s="12">
        <v>417.5</v>
      </c>
      <c r="BP20" s="9">
        <f t="shared" si="21"/>
        <v>51.37196997662114</v>
      </c>
      <c r="BQ20" s="12">
        <v>166.1</v>
      </c>
      <c r="BR20" s="12">
        <v>145.8</v>
      </c>
      <c r="BS20" s="9">
        <f t="shared" si="22"/>
        <v>87.77844671884408</v>
      </c>
      <c r="BT20" s="12"/>
      <c r="BU20" s="12"/>
      <c r="BV20" s="9" t="e">
        <f t="shared" si="23"/>
        <v>#DIV/0!</v>
      </c>
      <c r="BW20" s="13">
        <f t="shared" si="25"/>
        <v>-15.900000000000091</v>
      </c>
      <c r="BX20" s="13">
        <f t="shared" si="24"/>
        <v>235.9000000000001</v>
      </c>
      <c r="BY20" s="9"/>
    </row>
    <row r="21" spans="1:77" ht="12.75">
      <c r="A21" s="6">
        <v>6</v>
      </c>
      <c r="B21" s="7" t="s">
        <v>39</v>
      </c>
      <c r="C21" s="8">
        <v>2942.7</v>
      </c>
      <c r="D21" s="8">
        <f t="shared" si="0"/>
        <v>1085.8</v>
      </c>
      <c r="E21" s="9">
        <f>D21/C21*100</f>
        <v>36.89808679104224</v>
      </c>
      <c r="F21" s="10">
        <v>566.2</v>
      </c>
      <c r="G21" s="10">
        <v>224.3</v>
      </c>
      <c r="H21" s="9">
        <f t="shared" si="1"/>
        <v>39.614977039915225</v>
      </c>
      <c r="I21" s="10">
        <v>263.9</v>
      </c>
      <c r="J21" s="10">
        <v>109.7</v>
      </c>
      <c r="K21" s="9">
        <f t="shared" si="2"/>
        <v>41.56877605153468</v>
      </c>
      <c r="L21" s="10">
        <v>6</v>
      </c>
      <c r="M21" s="10">
        <v>6.6</v>
      </c>
      <c r="N21" s="9">
        <f t="shared" si="3"/>
        <v>109.99999999999999</v>
      </c>
      <c r="O21" s="10">
        <v>47.5</v>
      </c>
      <c r="P21" s="10">
        <v>11</v>
      </c>
      <c r="Q21" s="9">
        <f t="shared" si="4"/>
        <v>23.157894736842106</v>
      </c>
      <c r="R21" s="10">
        <v>223.8</v>
      </c>
      <c r="S21" s="10">
        <v>71.5</v>
      </c>
      <c r="T21" s="9">
        <f t="shared" si="5"/>
        <v>31.948168007149242</v>
      </c>
      <c r="U21" s="10">
        <v>18.9</v>
      </c>
      <c r="V21" s="10">
        <v>4</v>
      </c>
      <c r="W21" s="9">
        <f t="shared" si="6"/>
        <v>21.164021164021165</v>
      </c>
      <c r="X21" s="10">
        <v>0</v>
      </c>
      <c r="Y21" s="10"/>
      <c r="Z21" s="9" t="e">
        <f t="shared" si="7"/>
        <v>#DIV/0!</v>
      </c>
      <c r="AA21" s="10">
        <v>0.2</v>
      </c>
      <c r="AB21" s="10">
        <v>2.8</v>
      </c>
      <c r="AC21" s="9">
        <f t="shared" si="8"/>
        <v>1399.9999999999998</v>
      </c>
      <c r="AD21" s="10">
        <v>0</v>
      </c>
      <c r="AE21" s="10"/>
      <c r="AF21" s="9" t="e">
        <f t="shared" si="9"/>
        <v>#DIV/0!</v>
      </c>
      <c r="AG21" s="10">
        <v>2376.5</v>
      </c>
      <c r="AH21" s="10">
        <v>861.5</v>
      </c>
      <c r="AI21" s="9">
        <f t="shared" si="10"/>
        <v>36.25078897538397</v>
      </c>
      <c r="AJ21" s="9">
        <v>1525.2</v>
      </c>
      <c r="AK21" s="9">
        <v>730.1</v>
      </c>
      <c r="AL21" s="9">
        <f t="shared" si="11"/>
        <v>47.86913191712562</v>
      </c>
      <c r="AM21" s="9">
        <v>0</v>
      </c>
      <c r="AN21" s="9"/>
      <c r="AO21" s="9" t="e">
        <f t="shared" si="12"/>
        <v>#DIV/0!</v>
      </c>
      <c r="AP21" s="11"/>
      <c r="AQ21" s="11"/>
      <c r="AR21" s="9" t="e">
        <f t="shared" si="13"/>
        <v>#DIV/0!</v>
      </c>
      <c r="AS21" s="10">
        <v>86</v>
      </c>
      <c r="AT21" s="10">
        <v>23</v>
      </c>
      <c r="AU21" s="9">
        <f t="shared" si="14"/>
        <v>26.744186046511626</v>
      </c>
      <c r="AV21" s="11">
        <v>3050.3</v>
      </c>
      <c r="AW21" s="11">
        <v>1003.7</v>
      </c>
      <c r="AX21" s="9">
        <f t="shared" si="15"/>
        <v>32.904960167852344</v>
      </c>
      <c r="AY21" s="11">
        <v>676.5</v>
      </c>
      <c r="AZ21" s="11">
        <v>289</v>
      </c>
      <c r="BA21" s="9">
        <f t="shared" si="16"/>
        <v>42.71988174427199</v>
      </c>
      <c r="BB21" s="9">
        <v>670.9</v>
      </c>
      <c r="BC21" s="11">
        <v>284</v>
      </c>
      <c r="BD21" s="9">
        <f t="shared" si="17"/>
        <v>42.331196899686994</v>
      </c>
      <c r="BE21" s="11">
        <v>8</v>
      </c>
      <c r="BF21" s="11">
        <v>7.5</v>
      </c>
      <c r="BG21" s="9">
        <f t="shared" si="18"/>
        <v>93.75</v>
      </c>
      <c r="BH21" s="11">
        <v>846.1</v>
      </c>
      <c r="BI21" s="11">
        <v>267.3</v>
      </c>
      <c r="BJ21" s="9">
        <f t="shared" si="19"/>
        <v>31.592010400661863</v>
      </c>
      <c r="BK21" s="16">
        <v>856.8</v>
      </c>
      <c r="BL21" s="11">
        <v>419.4</v>
      </c>
      <c r="BM21" s="9">
        <f t="shared" si="20"/>
        <v>48.94957983193277</v>
      </c>
      <c r="BN21" s="12">
        <v>595.4</v>
      </c>
      <c r="BO21" s="12">
        <v>257.8</v>
      </c>
      <c r="BP21" s="9">
        <f t="shared" si="21"/>
        <v>43.29862277460531</v>
      </c>
      <c r="BQ21" s="12">
        <v>161.1</v>
      </c>
      <c r="BR21" s="12">
        <v>106.4</v>
      </c>
      <c r="BS21" s="9">
        <f t="shared" si="22"/>
        <v>66.0459342023588</v>
      </c>
      <c r="BT21" s="12"/>
      <c r="BU21" s="12"/>
      <c r="BV21" s="9" t="e">
        <f t="shared" si="23"/>
        <v>#DIV/0!</v>
      </c>
      <c r="BW21" s="13">
        <f t="shared" si="25"/>
        <v>-107.60000000000036</v>
      </c>
      <c r="BX21" s="13">
        <f t="shared" si="24"/>
        <v>82.09999999999991</v>
      </c>
      <c r="BY21" s="9"/>
    </row>
    <row r="22" spans="1:77" ht="12.75">
      <c r="A22" s="6">
        <v>7</v>
      </c>
      <c r="B22" s="7" t="s">
        <v>40</v>
      </c>
      <c r="C22" s="8">
        <v>1810.1</v>
      </c>
      <c r="D22" s="8">
        <f t="shared" si="0"/>
        <v>982.6</v>
      </c>
      <c r="E22" s="9">
        <f>D22/C22*100</f>
        <v>54.28429368543175</v>
      </c>
      <c r="F22" s="10">
        <v>246.1</v>
      </c>
      <c r="G22" s="10">
        <v>257.1</v>
      </c>
      <c r="H22" s="9">
        <f t="shared" si="1"/>
        <v>104.46972775294596</v>
      </c>
      <c r="I22" s="10">
        <v>15.1</v>
      </c>
      <c r="J22" s="10">
        <v>8.2</v>
      </c>
      <c r="K22" s="9">
        <f t="shared" si="2"/>
        <v>54.3046357615894</v>
      </c>
      <c r="L22" s="10"/>
      <c r="M22" s="10"/>
      <c r="N22" s="9" t="e">
        <f t="shared" si="3"/>
        <v>#DIV/0!</v>
      </c>
      <c r="O22" s="10">
        <v>25.6</v>
      </c>
      <c r="P22" s="10">
        <v>5.2</v>
      </c>
      <c r="Q22" s="9">
        <f t="shared" si="4"/>
        <v>20.3125</v>
      </c>
      <c r="R22" s="10">
        <v>94.9</v>
      </c>
      <c r="S22" s="10">
        <v>11.6</v>
      </c>
      <c r="T22" s="9">
        <f t="shared" si="5"/>
        <v>12.223393045310853</v>
      </c>
      <c r="U22" s="10">
        <v>63.1</v>
      </c>
      <c r="V22" s="10">
        <v>2.9</v>
      </c>
      <c r="W22" s="9">
        <f t="shared" si="6"/>
        <v>4.595879556259905</v>
      </c>
      <c r="X22" s="10">
        <v>0</v>
      </c>
      <c r="Y22" s="10"/>
      <c r="Z22" s="9" t="e">
        <f t="shared" si="7"/>
        <v>#DIV/0!</v>
      </c>
      <c r="AA22" s="10">
        <v>11.7</v>
      </c>
      <c r="AB22" s="10">
        <v>13.6</v>
      </c>
      <c r="AC22" s="9">
        <f t="shared" si="8"/>
        <v>116.23931623931625</v>
      </c>
      <c r="AD22" s="10">
        <v>0</v>
      </c>
      <c r="AE22" s="10"/>
      <c r="AF22" s="9" t="e">
        <f t="shared" si="9"/>
        <v>#DIV/0!</v>
      </c>
      <c r="AG22" s="10">
        <v>1563.9</v>
      </c>
      <c r="AH22" s="10">
        <v>725.5</v>
      </c>
      <c r="AI22" s="9">
        <f t="shared" si="10"/>
        <v>46.3904341709828</v>
      </c>
      <c r="AJ22" s="9">
        <v>1070.2</v>
      </c>
      <c r="AK22" s="9">
        <v>512.7</v>
      </c>
      <c r="AL22" s="9">
        <f t="shared" si="11"/>
        <v>47.90693328349842</v>
      </c>
      <c r="AM22" s="9">
        <v>229.9</v>
      </c>
      <c r="AN22" s="9">
        <v>113.7</v>
      </c>
      <c r="AO22" s="9">
        <f t="shared" si="12"/>
        <v>49.456285341452805</v>
      </c>
      <c r="AP22" s="11"/>
      <c r="AQ22" s="11"/>
      <c r="AR22" s="9" t="e">
        <f t="shared" si="13"/>
        <v>#DIV/0!</v>
      </c>
      <c r="AS22" s="10">
        <v>45.4</v>
      </c>
      <c r="AT22" s="10">
        <v>13</v>
      </c>
      <c r="AU22" s="9">
        <f t="shared" si="14"/>
        <v>28.634361233480178</v>
      </c>
      <c r="AV22" s="11">
        <v>1811.1</v>
      </c>
      <c r="AW22" s="11">
        <v>725.5</v>
      </c>
      <c r="AX22" s="9">
        <f t="shared" si="15"/>
        <v>40.05852796642924</v>
      </c>
      <c r="AY22" s="11">
        <v>682.2</v>
      </c>
      <c r="AZ22" s="11">
        <v>339.1</v>
      </c>
      <c r="BA22" s="9">
        <f t="shared" si="16"/>
        <v>49.70683084139548</v>
      </c>
      <c r="BB22" s="9">
        <v>670.9</v>
      </c>
      <c r="BC22" s="11">
        <v>329.1</v>
      </c>
      <c r="BD22" s="9">
        <f t="shared" si="17"/>
        <v>49.05351021016545</v>
      </c>
      <c r="BE22" s="11">
        <v>13.6</v>
      </c>
      <c r="BF22" s="11">
        <v>13.6</v>
      </c>
      <c r="BG22" s="9">
        <f t="shared" si="18"/>
        <v>100</v>
      </c>
      <c r="BH22" s="16">
        <v>335.5</v>
      </c>
      <c r="BI22" s="11">
        <v>66.9</v>
      </c>
      <c r="BJ22" s="9">
        <f t="shared" si="19"/>
        <v>19.94038748137109</v>
      </c>
      <c r="BK22" s="11">
        <v>586.4</v>
      </c>
      <c r="BL22" s="11">
        <v>285</v>
      </c>
      <c r="BM22" s="9">
        <f t="shared" si="20"/>
        <v>48.60163710777626</v>
      </c>
      <c r="BN22" s="12">
        <v>436.2</v>
      </c>
      <c r="BO22" s="12">
        <v>200.1</v>
      </c>
      <c r="BP22" s="9">
        <f t="shared" si="21"/>
        <v>45.873452544704264</v>
      </c>
      <c r="BQ22" s="12">
        <v>118.7</v>
      </c>
      <c r="BR22" s="12">
        <v>68.8</v>
      </c>
      <c r="BS22" s="9">
        <f>BR22/BQ22*100</f>
        <v>57.96124684077506</v>
      </c>
      <c r="BT22" s="12"/>
      <c r="BU22" s="12"/>
      <c r="BV22" s="9" t="e">
        <f t="shared" si="23"/>
        <v>#DIV/0!</v>
      </c>
      <c r="BW22" s="13">
        <f t="shared" si="25"/>
        <v>-1</v>
      </c>
      <c r="BX22" s="13">
        <f t="shared" si="24"/>
        <v>257.1</v>
      </c>
      <c r="BY22" s="9"/>
    </row>
    <row r="23" spans="1:77" ht="12.75">
      <c r="A23" s="6">
        <v>8</v>
      </c>
      <c r="B23" s="7" t="s">
        <v>41</v>
      </c>
      <c r="C23" s="8">
        <v>3819.4</v>
      </c>
      <c r="D23" s="8">
        <f t="shared" si="0"/>
        <v>1412.5</v>
      </c>
      <c r="E23" s="9">
        <f>D23/C23*100</f>
        <v>36.98224852071006</v>
      </c>
      <c r="F23" s="10">
        <v>998.3</v>
      </c>
      <c r="G23" s="10">
        <v>343.8</v>
      </c>
      <c r="H23" s="9">
        <f t="shared" si="1"/>
        <v>34.43854552739658</v>
      </c>
      <c r="I23" s="10">
        <v>320.7</v>
      </c>
      <c r="J23" s="10">
        <v>152</v>
      </c>
      <c r="K23" s="9">
        <f t="shared" si="2"/>
        <v>47.3963205487995</v>
      </c>
      <c r="L23" s="10"/>
      <c r="M23" s="10">
        <v>1</v>
      </c>
      <c r="N23" s="9" t="e">
        <f t="shared" si="3"/>
        <v>#DIV/0!</v>
      </c>
      <c r="O23" s="10">
        <v>75.8</v>
      </c>
      <c r="P23" s="10">
        <v>5.1</v>
      </c>
      <c r="Q23" s="9">
        <f t="shared" si="4"/>
        <v>6.728232189973614</v>
      </c>
      <c r="R23" s="10">
        <v>563.2</v>
      </c>
      <c r="S23" s="10">
        <v>78.6</v>
      </c>
      <c r="T23" s="9">
        <f t="shared" si="5"/>
        <v>13.955965909090907</v>
      </c>
      <c r="U23" s="10">
        <v>30.6</v>
      </c>
      <c r="V23" s="10">
        <v>1.6</v>
      </c>
      <c r="W23" s="9">
        <f t="shared" si="6"/>
        <v>5.228758169934641</v>
      </c>
      <c r="X23" s="10">
        <v>0</v>
      </c>
      <c r="Y23" s="10"/>
      <c r="Z23" s="9" t="e">
        <f t="shared" si="7"/>
        <v>#DIV/0!</v>
      </c>
      <c r="AA23" s="10">
        <v>0</v>
      </c>
      <c r="AB23" s="10">
        <v>2.8</v>
      </c>
      <c r="AC23" s="9" t="e">
        <f t="shared" si="8"/>
        <v>#DIV/0!</v>
      </c>
      <c r="AD23" s="10">
        <v>0</v>
      </c>
      <c r="AE23" s="10"/>
      <c r="AF23" s="9" t="e">
        <f t="shared" si="9"/>
        <v>#DIV/0!</v>
      </c>
      <c r="AG23" s="10">
        <v>2821.1</v>
      </c>
      <c r="AH23" s="10">
        <v>1068.7</v>
      </c>
      <c r="AI23" s="9">
        <f t="shared" si="10"/>
        <v>37.88238630321506</v>
      </c>
      <c r="AJ23" s="9">
        <v>1228.2</v>
      </c>
      <c r="AK23" s="9">
        <v>589.6</v>
      </c>
      <c r="AL23" s="9">
        <f t="shared" si="11"/>
        <v>48.00521087770721</v>
      </c>
      <c r="AM23" s="9">
        <v>0</v>
      </c>
      <c r="AN23" s="9"/>
      <c r="AO23" s="9" t="e">
        <f t="shared" si="12"/>
        <v>#DIV/0!</v>
      </c>
      <c r="AP23" s="11"/>
      <c r="AQ23" s="11"/>
      <c r="AR23" s="9" t="e">
        <f t="shared" si="13"/>
        <v>#DIV/0!</v>
      </c>
      <c r="AS23" s="10">
        <v>157</v>
      </c>
      <c r="AT23" s="10">
        <v>18.1</v>
      </c>
      <c r="AU23" s="9">
        <f t="shared" si="14"/>
        <v>11.528662420382165</v>
      </c>
      <c r="AV23" s="11">
        <v>3870</v>
      </c>
      <c r="AW23" s="11">
        <v>1257.3</v>
      </c>
      <c r="AX23" s="9">
        <f t="shared" si="15"/>
        <v>32.48837209302325</v>
      </c>
      <c r="AY23" s="11">
        <v>716.5</v>
      </c>
      <c r="AZ23" s="11">
        <v>271</v>
      </c>
      <c r="BA23" s="9">
        <f t="shared" si="16"/>
        <v>37.82274947662247</v>
      </c>
      <c r="BB23" s="9">
        <v>671</v>
      </c>
      <c r="BC23" s="11">
        <v>259.5</v>
      </c>
      <c r="BD23" s="9">
        <f t="shared" si="17"/>
        <v>38.67362146050671</v>
      </c>
      <c r="BE23" s="11">
        <v>8</v>
      </c>
      <c r="BF23" s="11">
        <v>7.5</v>
      </c>
      <c r="BG23" s="9">
        <f t="shared" si="18"/>
        <v>93.75</v>
      </c>
      <c r="BH23" s="11">
        <v>1218.9</v>
      </c>
      <c r="BI23" s="11">
        <v>609.6</v>
      </c>
      <c r="BJ23" s="9">
        <f t="shared" si="19"/>
        <v>50.012306177701205</v>
      </c>
      <c r="BK23" s="11">
        <v>876.6</v>
      </c>
      <c r="BL23" s="11">
        <v>352.7</v>
      </c>
      <c r="BM23" s="9">
        <f t="shared" si="20"/>
        <v>40.23499885922884</v>
      </c>
      <c r="BN23" s="12">
        <v>643</v>
      </c>
      <c r="BO23" s="12">
        <v>289.1</v>
      </c>
      <c r="BP23" s="9">
        <f t="shared" si="21"/>
        <v>44.961119751166414</v>
      </c>
      <c r="BQ23" s="17">
        <v>45</v>
      </c>
      <c r="BR23" s="12">
        <v>27</v>
      </c>
      <c r="BS23" s="9">
        <f t="shared" si="22"/>
        <v>60</v>
      </c>
      <c r="BT23" s="12"/>
      <c r="BU23" s="12"/>
      <c r="BV23" s="9" t="e">
        <f t="shared" si="23"/>
        <v>#DIV/0!</v>
      </c>
      <c r="BW23" s="13">
        <f t="shared" si="25"/>
        <v>-50.59999999999991</v>
      </c>
      <c r="BX23" s="13">
        <f t="shared" si="24"/>
        <v>155.20000000000005</v>
      </c>
      <c r="BY23" s="9"/>
    </row>
    <row r="24" spans="1:77" ht="12.75">
      <c r="A24" s="6">
        <v>9</v>
      </c>
      <c r="B24" s="7" t="s">
        <v>42</v>
      </c>
      <c r="C24" s="8">
        <v>6156.7</v>
      </c>
      <c r="D24" s="8">
        <f t="shared" si="0"/>
        <v>2157</v>
      </c>
      <c r="E24" s="9">
        <f>D24/C24*100</f>
        <v>35.03500251758247</v>
      </c>
      <c r="F24" s="10">
        <v>1423.8</v>
      </c>
      <c r="G24" s="10">
        <v>620.3</v>
      </c>
      <c r="H24" s="9">
        <f t="shared" si="1"/>
        <v>43.566512150582945</v>
      </c>
      <c r="I24" s="10">
        <v>741.4</v>
      </c>
      <c r="J24" s="10">
        <v>336.1</v>
      </c>
      <c r="K24" s="9">
        <f t="shared" si="2"/>
        <v>45.33315349339089</v>
      </c>
      <c r="L24" s="10">
        <v>46.4</v>
      </c>
      <c r="M24" s="10">
        <v>50</v>
      </c>
      <c r="N24" s="9">
        <f t="shared" si="3"/>
        <v>107.75862068965519</v>
      </c>
      <c r="O24" s="10">
        <v>65.6</v>
      </c>
      <c r="P24" s="10">
        <v>9.2</v>
      </c>
      <c r="Q24" s="9">
        <f t="shared" si="4"/>
        <v>14.02439024390244</v>
      </c>
      <c r="R24" s="10">
        <v>524.6</v>
      </c>
      <c r="S24" s="10">
        <v>84.6</v>
      </c>
      <c r="T24" s="9">
        <f t="shared" si="5"/>
        <v>16.12657262676325</v>
      </c>
      <c r="U24" s="10">
        <v>30.8</v>
      </c>
      <c r="V24" s="10">
        <v>5.9</v>
      </c>
      <c r="W24" s="9">
        <f t="shared" si="6"/>
        <v>19.155844155844157</v>
      </c>
      <c r="X24" s="10">
        <v>0</v>
      </c>
      <c r="Y24" s="10"/>
      <c r="Z24" s="9" t="e">
        <f t="shared" si="7"/>
        <v>#DIV/0!</v>
      </c>
      <c r="AA24" s="10">
        <v>0</v>
      </c>
      <c r="AB24" s="10">
        <v>5.6</v>
      </c>
      <c r="AC24" s="9" t="e">
        <f t="shared" si="8"/>
        <v>#DIV/0!</v>
      </c>
      <c r="AD24" s="10">
        <v>0</v>
      </c>
      <c r="AE24" s="10"/>
      <c r="AF24" s="9" t="e">
        <f t="shared" si="9"/>
        <v>#DIV/0!</v>
      </c>
      <c r="AG24" s="10">
        <v>4732.9</v>
      </c>
      <c r="AH24" s="10">
        <v>1536.7</v>
      </c>
      <c r="AI24" s="9">
        <f t="shared" si="10"/>
        <v>32.46846542289083</v>
      </c>
      <c r="AJ24" s="9">
        <v>2447</v>
      </c>
      <c r="AK24" s="9">
        <v>1173.8</v>
      </c>
      <c r="AL24" s="9">
        <f t="shared" si="11"/>
        <v>47.96894156109522</v>
      </c>
      <c r="AM24" s="9">
        <v>175.7</v>
      </c>
      <c r="AN24" s="9">
        <v>89.8</v>
      </c>
      <c r="AO24" s="9">
        <f t="shared" si="12"/>
        <v>51.10984632896983</v>
      </c>
      <c r="AP24" s="11"/>
      <c r="AQ24" s="11"/>
      <c r="AR24" s="9" t="e">
        <f t="shared" si="13"/>
        <v>#DIV/0!</v>
      </c>
      <c r="AS24" s="10">
        <v>758.9</v>
      </c>
      <c r="AT24" s="10">
        <v>757.7</v>
      </c>
      <c r="AU24" s="9">
        <f t="shared" si="14"/>
        <v>99.84187640005273</v>
      </c>
      <c r="AV24" s="11">
        <v>6164</v>
      </c>
      <c r="AW24" s="11">
        <v>1974.6</v>
      </c>
      <c r="AX24" s="9">
        <f t="shared" si="15"/>
        <v>32.034393251135626</v>
      </c>
      <c r="AY24" s="11">
        <v>717.5</v>
      </c>
      <c r="AZ24" s="11">
        <v>272.3</v>
      </c>
      <c r="BA24" s="9">
        <f t="shared" si="16"/>
        <v>37.951219512195124</v>
      </c>
      <c r="BB24" s="9">
        <v>696.5</v>
      </c>
      <c r="BC24" s="11">
        <v>269.7</v>
      </c>
      <c r="BD24" s="9">
        <f t="shared" si="17"/>
        <v>38.722182340272795</v>
      </c>
      <c r="BE24" s="11">
        <v>38.9</v>
      </c>
      <c r="BF24" s="11"/>
      <c r="BG24" s="9">
        <f t="shared" si="18"/>
        <v>0</v>
      </c>
      <c r="BH24" s="11">
        <v>1191.1</v>
      </c>
      <c r="BI24" s="11">
        <v>540.1</v>
      </c>
      <c r="BJ24" s="9">
        <f t="shared" si="19"/>
        <v>45.34463940894972</v>
      </c>
      <c r="BK24" s="11">
        <v>1905.7</v>
      </c>
      <c r="BL24" s="11">
        <v>1114.9</v>
      </c>
      <c r="BM24" s="9">
        <f t="shared" si="20"/>
        <v>58.50343705724931</v>
      </c>
      <c r="BN24" s="12">
        <v>0</v>
      </c>
      <c r="BO24" s="12">
        <v>0</v>
      </c>
      <c r="BP24" s="9" t="e">
        <f t="shared" si="21"/>
        <v>#DIV/0!</v>
      </c>
      <c r="BQ24" s="12">
        <v>0</v>
      </c>
      <c r="BR24" s="12"/>
      <c r="BS24" s="9" t="e">
        <f t="shared" si="22"/>
        <v>#DIV/0!</v>
      </c>
      <c r="BT24" s="12"/>
      <c r="BU24" s="12"/>
      <c r="BV24" s="9" t="e">
        <f t="shared" si="23"/>
        <v>#DIV/0!</v>
      </c>
      <c r="BW24" s="13">
        <f t="shared" si="25"/>
        <v>-7.300000000000182</v>
      </c>
      <c r="BX24" s="13">
        <f t="shared" si="24"/>
        <v>182.4000000000001</v>
      </c>
      <c r="BY24" s="9"/>
    </row>
    <row r="25" spans="1:77" ht="15.75" customHeight="1">
      <c r="A25" s="6">
        <v>10</v>
      </c>
      <c r="B25" s="7" t="s">
        <v>43</v>
      </c>
      <c r="C25" s="8">
        <v>1914.8</v>
      </c>
      <c r="D25" s="8">
        <f t="shared" si="0"/>
        <v>893.6</v>
      </c>
      <c r="E25" s="9">
        <f>D25/C25*100</f>
        <v>46.6680593273449</v>
      </c>
      <c r="F25" s="10">
        <v>261</v>
      </c>
      <c r="G25" s="10">
        <v>75.6</v>
      </c>
      <c r="H25" s="9">
        <f t="shared" si="1"/>
        <v>28.965517241379306</v>
      </c>
      <c r="I25" s="10">
        <v>78.1</v>
      </c>
      <c r="J25" s="10">
        <v>20.7</v>
      </c>
      <c r="K25" s="9">
        <f t="shared" si="2"/>
        <v>26.504481434058903</v>
      </c>
      <c r="L25" s="10">
        <v>0</v>
      </c>
      <c r="M25" s="10"/>
      <c r="N25" s="9" t="e">
        <f>M25/L25*100</f>
        <v>#DIV/0!</v>
      </c>
      <c r="O25" s="10">
        <v>34.8</v>
      </c>
      <c r="P25" s="10">
        <v>3.4</v>
      </c>
      <c r="Q25" s="9">
        <f t="shared" si="4"/>
        <v>9.770114942528735</v>
      </c>
      <c r="R25" s="10">
        <v>130</v>
      </c>
      <c r="S25" s="10">
        <v>16.7</v>
      </c>
      <c r="T25" s="9">
        <f t="shared" si="5"/>
        <v>12.846153846153847</v>
      </c>
      <c r="U25" s="10">
        <v>4.3</v>
      </c>
      <c r="V25" s="10">
        <v>0.1</v>
      </c>
      <c r="W25" s="9">
        <f t="shared" si="6"/>
        <v>2.3255813953488373</v>
      </c>
      <c r="X25" s="10">
        <v>0</v>
      </c>
      <c r="Y25" s="10"/>
      <c r="Z25" s="9" t="e">
        <f t="shared" si="7"/>
        <v>#DIV/0!</v>
      </c>
      <c r="AA25" s="10">
        <v>9.8</v>
      </c>
      <c r="AB25" s="10">
        <v>6</v>
      </c>
      <c r="AC25" s="9">
        <f t="shared" si="8"/>
        <v>61.22448979591836</v>
      </c>
      <c r="AD25" s="10">
        <v>0</v>
      </c>
      <c r="AE25" s="10"/>
      <c r="AF25" s="9" t="e">
        <f t="shared" si="9"/>
        <v>#DIV/0!</v>
      </c>
      <c r="AG25" s="10">
        <v>1653.8</v>
      </c>
      <c r="AH25" s="10">
        <v>818</v>
      </c>
      <c r="AI25" s="9">
        <f t="shared" si="10"/>
        <v>49.46184544684968</v>
      </c>
      <c r="AJ25" s="9">
        <v>1409.8</v>
      </c>
      <c r="AK25" s="9">
        <v>682.6</v>
      </c>
      <c r="AL25" s="9">
        <f t="shared" si="11"/>
        <v>48.41821534969499</v>
      </c>
      <c r="AM25" s="9">
        <v>43.7</v>
      </c>
      <c r="AN25" s="9">
        <v>21.2</v>
      </c>
      <c r="AO25" s="9">
        <f t="shared" si="12"/>
        <v>48.512585812356974</v>
      </c>
      <c r="AP25" s="11"/>
      <c r="AQ25" s="11"/>
      <c r="AR25" s="9" t="e">
        <f t="shared" si="13"/>
        <v>#DIV/0!</v>
      </c>
      <c r="AS25" s="10">
        <v>200</v>
      </c>
      <c r="AT25" s="10">
        <v>61.7</v>
      </c>
      <c r="AU25" s="9">
        <f t="shared" si="14"/>
        <v>30.85</v>
      </c>
      <c r="AV25" s="11">
        <v>1938</v>
      </c>
      <c r="AW25" s="11">
        <v>838.4</v>
      </c>
      <c r="AX25" s="9">
        <f t="shared" si="15"/>
        <v>43.26109391124871</v>
      </c>
      <c r="AY25" s="11">
        <v>686.5</v>
      </c>
      <c r="AZ25" s="11">
        <v>267.5</v>
      </c>
      <c r="BA25" s="9">
        <f t="shared" si="16"/>
        <v>38.96576839038602</v>
      </c>
      <c r="BB25" s="9">
        <v>671</v>
      </c>
      <c r="BC25" s="11">
        <v>252.5</v>
      </c>
      <c r="BD25" s="9">
        <f t="shared" si="17"/>
        <v>37.63040238450074</v>
      </c>
      <c r="BE25" s="11">
        <v>8</v>
      </c>
      <c r="BF25" s="11">
        <v>7.5</v>
      </c>
      <c r="BG25" s="9">
        <f t="shared" si="18"/>
        <v>93.75</v>
      </c>
      <c r="BH25" s="11">
        <v>466.5</v>
      </c>
      <c r="BI25" s="11">
        <v>225.1</v>
      </c>
      <c r="BJ25" s="9">
        <f t="shared" si="19"/>
        <v>48.252947481243304</v>
      </c>
      <c r="BK25" s="16">
        <v>719.9</v>
      </c>
      <c r="BL25" s="11">
        <v>310.5</v>
      </c>
      <c r="BM25" s="9">
        <f t="shared" si="20"/>
        <v>43.13099041533546</v>
      </c>
      <c r="BN25" s="12">
        <v>546.2</v>
      </c>
      <c r="BO25" s="12">
        <v>212.9</v>
      </c>
      <c r="BP25" s="9">
        <f t="shared" si="21"/>
        <v>38.978396191871106</v>
      </c>
      <c r="BQ25" s="17">
        <v>101.7</v>
      </c>
      <c r="BR25" s="12">
        <v>60</v>
      </c>
      <c r="BS25" s="9">
        <f t="shared" si="22"/>
        <v>58.99705014749262</v>
      </c>
      <c r="BT25" s="12"/>
      <c r="BU25" s="12"/>
      <c r="BV25" s="9" t="e">
        <f t="shared" si="23"/>
        <v>#DIV/0!</v>
      </c>
      <c r="BW25" s="13">
        <f t="shared" si="25"/>
        <v>-23.200000000000045</v>
      </c>
      <c r="BX25" s="13">
        <f t="shared" si="24"/>
        <v>55.200000000000045</v>
      </c>
      <c r="BY25" s="9"/>
    </row>
    <row r="26" spans="1:77" ht="12.75">
      <c r="A26" s="6">
        <v>11</v>
      </c>
      <c r="B26" s="7" t="s">
        <v>44</v>
      </c>
      <c r="C26" s="8">
        <v>2430.5</v>
      </c>
      <c r="D26" s="8">
        <f t="shared" si="0"/>
        <v>1023.1</v>
      </c>
      <c r="E26" s="9">
        <f>D26/C26*100</f>
        <v>42.09421929644106</v>
      </c>
      <c r="F26" s="10">
        <v>170.2</v>
      </c>
      <c r="G26" s="10">
        <v>48</v>
      </c>
      <c r="H26" s="9">
        <f t="shared" si="1"/>
        <v>28.202115158636897</v>
      </c>
      <c r="I26" s="10">
        <v>41.1</v>
      </c>
      <c r="J26" s="10">
        <v>23.1</v>
      </c>
      <c r="K26" s="9">
        <f t="shared" si="2"/>
        <v>56.20437956204379</v>
      </c>
      <c r="L26" s="10">
        <v>2.7</v>
      </c>
      <c r="M26" s="10">
        <v>3.9</v>
      </c>
      <c r="N26" s="9">
        <f t="shared" si="3"/>
        <v>144.44444444444443</v>
      </c>
      <c r="O26" s="10">
        <v>30.2</v>
      </c>
      <c r="P26" s="10">
        <v>3</v>
      </c>
      <c r="Q26" s="9">
        <f t="shared" si="4"/>
        <v>9.933774834437086</v>
      </c>
      <c r="R26" s="10">
        <v>74</v>
      </c>
      <c r="S26" s="10">
        <v>3.1</v>
      </c>
      <c r="T26" s="9">
        <f t="shared" si="5"/>
        <v>4.1891891891891895</v>
      </c>
      <c r="U26" s="10">
        <v>16.2</v>
      </c>
      <c r="V26" s="10">
        <v>0.4</v>
      </c>
      <c r="W26" s="9">
        <f t="shared" si="6"/>
        <v>2.469135802469136</v>
      </c>
      <c r="X26" s="10">
        <v>0</v>
      </c>
      <c r="Y26" s="10">
        <v>3.6</v>
      </c>
      <c r="Z26" s="9" t="e">
        <f t="shared" si="7"/>
        <v>#DIV/0!</v>
      </c>
      <c r="AA26" s="10">
        <v>0</v>
      </c>
      <c r="AB26" s="10"/>
      <c r="AC26" s="9" t="e">
        <f t="shared" si="8"/>
        <v>#DIV/0!</v>
      </c>
      <c r="AD26" s="10">
        <v>0</v>
      </c>
      <c r="AE26" s="10"/>
      <c r="AF26" s="9" t="e">
        <f t="shared" si="9"/>
        <v>#DIV/0!</v>
      </c>
      <c r="AG26" s="10">
        <v>2260.3</v>
      </c>
      <c r="AH26" s="10">
        <v>975.1</v>
      </c>
      <c r="AI26" s="9">
        <f t="shared" si="10"/>
        <v>43.140291111799314</v>
      </c>
      <c r="AJ26" s="9">
        <v>1389.5</v>
      </c>
      <c r="AK26" s="9">
        <v>670.9</v>
      </c>
      <c r="AL26" s="9">
        <f t="shared" si="11"/>
        <v>48.28355523569629</v>
      </c>
      <c r="AM26" s="9">
        <v>391.3</v>
      </c>
      <c r="AN26" s="9">
        <v>194.5</v>
      </c>
      <c r="AO26" s="9">
        <f t="shared" si="12"/>
        <v>49.70610784564273</v>
      </c>
      <c r="AP26" s="11"/>
      <c r="AQ26" s="11"/>
      <c r="AR26" s="9" t="e">
        <f t="shared" si="13"/>
        <v>#DIV/0!</v>
      </c>
      <c r="AS26" s="10">
        <v>232</v>
      </c>
      <c r="AT26" s="10">
        <v>64.8</v>
      </c>
      <c r="AU26" s="9">
        <f t="shared" si="14"/>
        <v>27.93103448275862</v>
      </c>
      <c r="AV26" s="11">
        <v>2451.1</v>
      </c>
      <c r="AW26" s="11">
        <v>820.7</v>
      </c>
      <c r="AX26" s="9">
        <f t="shared" si="15"/>
        <v>33.48292603320958</v>
      </c>
      <c r="AY26" s="11">
        <v>675.8</v>
      </c>
      <c r="AZ26" s="11">
        <v>294.3</v>
      </c>
      <c r="BA26" s="9">
        <f t="shared" si="16"/>
        <v>43.5483870967742</v>
      </c>
      <c r="BB26" s="9">
        <v>668.3</v>
      </c>
      <c r="BC26" s="11">
        <v>286.8</v>
      </c>
      <c r="BD26" s="9">
        <f t="shared" si="17"/>
        <v>42.914858596438734</v>
      </c>
      <c r="BE26" s="11">
        <v>106.3</v>
      </c>
      <c r="BF26" s="11">
        <v>100.9</v>
      </c>
      <c r="BG26" s="9">
        <f t="shared" si="18"/>
        <v>94.9200376293509</v>
      </c>
      <c r="BH26" s="16">
        <v>477.2</v>
      </c>
      <c r="BI26" s="11">
        <v>165.7</v>
      </c>
      <c r="BJ26" s="9">
        <f t="shared" si="19"/>
        <v>34.723386420787925</v>
      </c>
      <c r="BK26" s="11">
        <v>596.7</v>
      </c>
      <c r="BL26" s="11">
        <v>236</v>
      </c>
      <c r="BM26" s="9">
        <f t="shared" si="20"/>
        <v>39.55086308027484</v>
      </c>
      <c r="BN26" s="12">
        <v>475.7</v>
      </c>
      <c r="BO26" s="12">
        <v>179.5</v>
      </c>
      <c r="BP26" s="9">
        <f t="shared" si="21"/>
        <v>37.733865881858314</v>
      </c>
      <c r="BQ26" s="12">
        <v>73.8</v>
      </c>
      <c r="BR26" s="12">
        <v>42.8</v>
      </c>
      <c r="BS26" s="9">
        <f t="shared" si="22"/>
        <v>57.99457994579945</v>
      </c>
      <c r="BT26" s="12"/>
      <c r="BU26" s="12"/>
      <c r="BV26" s="9" t="e">
        <f t="shared" si="23"/>
        <v>#DIV/0!</v>
      </c>
      <c r="BW26" s="13">
        <f t="shared" si="25"/>
        <v>-20.59999999999991</v>
      </c>
      <c r="BX26" s="13">
        <f t="shared" si="24"/>
        <v>202.39999999999998</v>
      </c>
      <c r="BY26" s="9"/>
    </row>
    <row r="27" spans="1:77" ht="12.75">
      <c r="A27" s="6">
        <v>12</v>
      </c>
      <c r="B27" s="7" t="s">
        <v>45</v>
      </c>
      <c r="C27" s="8">
        <v>4449.6</v>
      </c>
      <c r="D27" s="8">
        <f t="shared" si="0"/>
        <v>1355.2</v>
      </c>
      <c r="E27" s="9">
        <f>D27/C27*100</f>
        <v>30.456670262495507</v>
      </c>
      <c r="F27" s="10">
        <v>968.7</v>
      </c>
      <c r="G27" s="10">
        <v>503</v>
      </c>
      <c r="H27" s="9">
        <f t="shared" si="1"/>
        <v>51.92526065861463</v>
      </c>
      <c r="I27" s="10">
        <v>81</v>
      </c>
      <c r="J27" s="10">
        <v>37.9</v>
      </c>
      <c r="K27" s="9">
        <f t="shared" si="2"/>
        <v>46.79012345679012</v>
      </c>
      <c r="L27" s="10">
        <v>0.1</v>
      </c>
      <c r="M27" s="10">
        <v>2</v>
      </c>
      <c r="N27" s="9">
        <f t="shared" si="3"/>
        <v>2000</v>
      </c>
      <c r="O27" s="10">
        <v>55.2</v>
      </c>
      <c r="P27" s="10">
        <v>9.5</v>
      </c>
      <c r="Q27" s="9">
        <f t="shared" si="4"/>
        <v>17.21014492753623</v>
      </c>
      <c r="R27" s="10">
        <v>243.7</v>
      </c>
      <c r="S27" s="10">
        <v>17.5</v>
      </c>
      <c r="T27" s="9">
        <f t="shared" si="5"/>
        <v>7.18096019696348</v>
      </c>
      <c r="U27" s="10">
        <v>565.3</v>
      </c>
      <c r="V27" s="10">
        <v>420.8</v>
      </c>
      <c r="W27" s="9">
        <f t="shared" si="6"/>
        <v>74.43835131788433</v>
      </c>
      <c r="X27" s="10">
        <v>0</v>
      </c>
      <c r="Y27" s="10"/>
      <c r="Z27" s="9" t="e">
        <f t="shared" si="7"/>
        <v>#DIV/0!</v>
      </c>
      <c r="AA27" s="10">
        <v>18.4</v>
      </c>
      <c r="AB27" s="10">
        <v>7.6</v>
      </c>
      <c r="AC27" s="9">
        <f t="shared" si="8"/>
        <v>41.30434782608695</v>
      </c>
      <c r="AD27" s="10">
        <v>0</v>
      </c>
      <c r="AE27" s="10"/>
      <c r="AF27" s="9" t="e">
        <f t="shared" si="9"/>
        <v>#DIV/0!</v>
      </c>
      <c r="AG27" s="10">
        <v>3480.9</v>
      </c>
      <c r="AH27" s="10">
        <v>852.2</v>
      </c>
      <c r="AI27" s="9">
        <f t="shared" si="10"/>
        <v>24.482174150363413</v>
      </c>
      <c r="AJ27" s="9">
        <v>1470</v>
      </c>
      <c r="AK27" s="9">
        <v>706.6</v>
      </c>
      <c r="AL27" s="9">
        <f t="shared" si="11"/>
        <v>48.06802721088436</v>
      </c>
      <c r="AM27" s="9">
        <v>0</v>
      </c>
      <c r="AN27" s="9"/>
      <c r="AO27" s="9" t="e">
        <f t="shared" si="12"/>
        <v>#DIV/0!</v>
      </c>
      <c r="AP27" s="11"/>
      <c r="AQ27" s="11"/>
      <c r="AR27" s="9" t="e">
        <f t="shared" si="13"/>
        <v>#DIV/0!</v>
      </c>
      <c r="AS27" s="10">
        <v>205</v>
      </c>
      <c r="AT27" s="10">
        <v>99.2</v>
      </c>
      <c r="AU27" s="9">
        <f t="shared" si="14"/>
        <v>48.39024390243903</v>
      </c>
      <c r="AV27" s="11">
        <v>4541.6</v>
      </c>
      <c r="AW27" s="11">
        <v>1079.9</v>
      </c>
      <c r="AX27" s="9">
        <f t="shared" si="15"/>
        <v>23.777963713228818</v>
      </c>
      <c r="AY27" s="16">
        <v>696.1</v>
      </c>
      <c r="AZ27" s="11">
        <v>336.9</v>
      </c>
      <c r="BA27" s="9">
        <f t="shared" si="16"/>
        <v>48.39821864674615</v>
      </c>
      <c r="BB27" s="9">
        <v>671</v>
      </c>
      <c r="BC27" s="11">
        <v>321.4</v>
      </c>
      <c r="BD27" s="9">
        <f t="shared" si="17"/>
        <v>47.89865871833084</v>
      </c>
      <c r="BE27" s="11">
        <v>0</v>
      </c>
      <c r="BF27" s="11"/>
      <c r="BG27" s="9" t="e">
        <f t="shared" si="18"/>
        <v>#DIV/0!</v>
      </c>
      <c r="BH27" s="16">
        <v>730.6</v>
      </c>
      <c r="BI27" s="11">
        <v>257</v>
      </c>
      <c r="BJ27" s="9">
        <f t="shared" si="19"/>
        <v>35.17656720503696</v>
      </c>
      <c r="BK27" s="11">
        <v>1131.5</v>
      </c>
      <c r="BL27" s="11">
        <v>477.7</v>
      </c>
      <c r="BM27" s="9">
        <f t="shared" si="20"/>
        <v>42.2182942996023</v>
      </c>
      <c r="BN27" s="12">
        <v>809.7</v>
      </c>
      <c r="BO27" s="12">
        <v>327.7</v>
      </c>
      <c r="BP27" s="9">
        <f t="shared" si="21"/>
        <v>40.47177967148326</v>
      </c>
      <c r="BQ27" s="12">
        <v>145.7</v>
      </c>
      <c r="BR27" s="12">
        <v>38</v>
      </c>
      <c r="BS27" s="9">
        <f t="shared" si="22"/>
        <v>26.08098833218943</v>
      </c>
      <c r="BT27" s="12"/>
      <c r="BU27" s="12"/>
      <c r="BV27" s="9" t="e">
        <f t="shared" si="23"/>
        <v>#DIV/0!</v>
      </c>
      <c r="BW27" s="13">
        <f t="shared" si="25"/>
        <v>-92</v>
      </c>
      <c r="BX27" s="13">
        <f t="shared" si="24"/>
        <v>275.29999999999995</v>
      </c>
      <c r="BY27" s="9"/>
    </row>
    <row r="28" spans="1:77" ht="12.75">
      <c r="A28" s="6">
        <v>13</v>
      </c>
      <c r="B28" s="7" t="s">
        <v>46</v>
      </c>
      <c r="C28" s="8">
        <v>4652.9</v>
      </c>
      <c r="D28" s="8">
        <f t="shared" si="0"/>
        <v>1550.1000000000001</v>
      </c>
      <c r="E28" s="9">
        <f>D28/C28*100</f>
        <v>33.31470695695158</v>
      </c>
      <c r="F28" s="10">
        <v>580.8</v>
      </c>
      <c r="G28" s="10">
        <v>182.7</v>
      </c>
      <c r="H28" s="9">
        <f t="shared" si="1"/>
        <v>31.456611570247933</v>
      </c>
      <c r="I28" s="10">
        <v>174.1</v>
      </c>
      <c r="J28" s="10">
        <v>119</v>
      </c>
      <c r="K28" s="9">
        <f t="shared" si="2"/>
        <v>68.35152211372775</v>
      </c>
      <c r="L28" s="10">
        <v>2</v>
      </c>
      <c r="M28" s="10">
        <v>1.1</v>
      </c>
      <c r="N28" s="9">
        <f t="shared" si="3"/>
        <v>55.00000000000001</v>
      </c>
      <c r="O28" s="10">
        <v>45.1</v>
      </c>
      <c r="P28" s="10">
        <v>6.4</v>
      </c>
      <c r="Q28" s="9">
        <f t="shared" si="4"/>
        <v>14.19068736141907</v>
      </c>
      <c r="R28" s="10">
        <v>261</v>
      </c>
      <c r="S28" s="10">
        <v>11.2</v>
      </c>
      <c r="T28" s="9">
        <f t="shared" si="5"/>
        <v>4.291187739463601</v>
      </c>
      <c r="U28" s="10">
        <v>52.7</v>
      </c>
      <c r="V28" s="10">
        <v>16.3</v>
      </c>
      <c r="W28" s="9">
        <f t="shared" si="6"/>
        <v>30.929791271347245</v>
      </c>
      <c r="X28" s="10">
        <v>0</v>
      </c>
      <c r="Y28" s="10"/>
      <c r="Z28" s="9" t="e">
        <f t="shared" si="7"/>
        <v>#DIV/0!</v>
      </c>
      <c r="AA28" s="10">
        <v>37.9</v>
      </c>
      <c r="AB28" s="10">
        <v>10.4</v>
      </c>
      <c r="AC28" s="9">
        <f t="shared" si="8"/>
        <v>27.44063324538259</v>
      </c>
      <c r="AD28" s="10">
        <v>0</v>
      </c>
      <c r="AE28" s="10"/>
      <c r="AF28" s="9" t="e">
        <f t="shared" si="9"/>
        <v>#DIV/0!</v>
      </c>
      <c r="AG28" s="10">
        <v>4072.2</v>
      </c>
      <c r="AH28" s="10">
        <v>1367.4</v>
      </c>
      <c r="AI28" s="9">
        <f t="shared" si="10"/>
        <v>33.57890083984088</v>
      </c>
      <c r="AJ28" s="9">
        <v>2151.5</v>
      </c>
      <c r="AK28" s="9">
        <v>1034.3</v>
      </c>
      <c r="AL28" s="9">
        <f t="shared" si="11"/>
        <v>48.07343713688124</v>
      </c>
      <c r="AM28" s="9">
        <v>212.3</v>
      </c>
      <c r="AN28" s="9">
        <v>106.7</v>
      </c>
      <c r="AO28" s="9">
        <f t="shared" si="12"/>
        <v>50.259067357512954</v>
      </c>
      <c r="AP28" s="11"/>
      <c r="AQ28" s="11"/>
      <c r="AR28" s="9" t="e">
        <f t="shared" si="13"/>
        <v>#DIV/0!</v>
      </c>
      <c r="AS28" s="10">
        <v>155</v>
      </c>
      <c r="AT28" s="10">
        <v>5.5</v>
      </c>
      <c r="AU28" s="9">
        <f t="shared" si="14"/>
        <v>3.5483870967741935</v>
      </c>
      <c r="AV28" s="11">
        <v>4761.2</v>
      </c>
      <c r="AW28" s="11">
        <v>1367.4</v>
      </c>
      <c r="AX28" s="9">
        <f t="shared" si="15"/>
        <v>28.71965050827523</v>
      </c>
      <c r="AY28" s="11">
        <v>772.6</v>
      </c>
      <c r="AZ28" s="11">
        <v>353.2</v>
      </c>
      <c r="BA28" s="9">
        <f t="shared" si="16"/>
        <v>45.715764949521095</v>
      </c>
      <c r="BB28" s="9">
        <v>746.9</v>
      </c>
      <c r="BC28" s="11">
        <v>348.2</v>
      </c>
      <c r="BD28" s="9">
        <f t="shared" si="17"/>
        <v>46.619360021421876</v>
      </c>
      <c r="BE28" s="11">
        <v>8</v>
      </c>
      <c r="BF28" s="11"/>
      <c r="BG28" s="9">
        <f t="shared" si="18"/>
        <v>0</v>
      </c>
      <c r="BH28" s="11">
        <v>886</v>
      </c>
      <c r="BI28" s="11">
        <v>288</v>
      </c>
      <c r="BJ28" s="9">
        <f t="shared" si="19"/>
        <v>32.50564334085779</v>
      </c>
      <c r="BK28" s="11">
        <v>1406.3</v>
      </c>
      <c r="BL28" s="11">
        <v>678.7</v>
      </c>
      <c r="BM28" s="9">
        <f t="shared" si="20"/>
        <v>48.26139515039466</v>
      </c>
      <c r="BN28" s="12">
        <v>920.1</v>
      </c>
      <c r="BO28" s="12">
        <v>459</v>
      </c>
      <c r="BP28" s="9">
        <f t="shared" si="21"/>
        <v>49.88588196935115</v>
      </c>
      <c r="BQ28" s="12">
        <v>330</v>
      </c>
      <c r="BR28" s="12">
        <v>138.5</v>
      </c>
      <c r="BS28" s="9">
        <f t="shared" si="22"/>
        <v>41.96969696969697</v>
      </c>
      <c r="BT28" s="12"/>
      <c r="BU28" s="12"/>
      <c r="BV28" s="9" t="e">
        <f t="shared" si="23"/>
        <v>#DIV/0!</v>
      </c>
      <c r="BW28" s="13">
        <f t="shared" si="25"/>
        <v>-108.30000000000018</v>
      </c>
      <c r="BX28" s="13">
        <f t="shared" si="24"/>
        <v>182.70000000000005</v>
      </c>
      <c r="BY28" s="9"/>
    </row>
    <row r="29" spans="1:77" ht="12.75">
      <c r="A29" s="6">
        <v>14</v>
      </c>
      <c r="B29" s="7" t="s">
        <v>47</v>
      </c>
      <c r="C29" s="8">
        <v>2141.4</v>
      </c>
      <c r="D29" s="8">
        <f t="shared" si="0"/>
        <v>1076.2</v>
      </c>
      <c r="E29" s="9">
        <f>D29/C29*100</f>
        <v>50.25684131876342</v>
      </c>
      <c r="F29" s="10">
        <v>442.1</v>
      </c>
      <c r="G29" s="10">
        <v>135.8</v>
      </c>
      <c r="H29" s="9">
        <f t="shared" si="1"/>
        <v>30.717032345623164</v>
      </c>
      <c r="I29" s="10">
        <v>109</v>
      </c>
      <c r="J29" s="10">
        <v>53.2</v>
      </c>
      <c r="K29" s="9">
        <f t="shared" si="2"/>
        <v>48.80733944954129</v>
      </c>
      <c r="L29" s="10">
        <v>5.7</v>
      </c>
      <c r="M29" s="10">
        <v>2</v>
      </c>
      <c r="N29" s="9">
        <f t="shared" si="3"/>
        <v>35.08771929824561</v>
      </c>
      <c r="O29" s="10">
        <v>37.6</v>
      </c>
      <c r="P29" s="10">
        <v>2.2</v>
      </c>
      <c r="Q29" s="9">
        <f t="shared" si="4"/>
        <v>5.851063829787234</v>
      </c>
      <c r="R29" s="10">
        <v>262.7</v>
      </c>
      <c r="S29" s="10">
        <v>40.2</v>
      </c>
      <c r="T29" s="9">
        <f t="shared" si="5"/>
        <v>15.302626570232206</v>
      </c>
      <c r="U29" s="10">
        <v>19.9</v>
      </c>
      <c r="V29" s="10">
        <v>5.4</v>
      </c>
      <c r="W29" s="9">
        <f t="shared" si="6"/>
        <v>27.135678391959807</v>
      </c>
      <c r="X29" s="10">
        <v>0</v>
      </c>
      <c r="Y29" s="10"/>
      <c r="Z29" s="9" t="e">
        <f t="shared" si="7"/>
        <v>#DIV/0!</v>
      </c>
      <c r="AA29" s="10">
        <v>4.1</v>
      </c>
      <c r="AB29" s="10">
        <v>5.9</v>
      </c>
      <c r="AC29" s="9">
        <f t="shared" si="8"/>
        <v>143.90243902439025</v>
      </c>
      <c r="AD29" s="10">
        <v>0</v>
      </c>
      <c r="AE29" s="10"/>
      <c r="AF29" s="9" t="e">
        <f t="shared" si="9"/>
        <v>#DIV/0!</v>
      </c>
      <c r="AG29" s="10">
        <v>1699.3</v>
      </c>
      <c r="AH29" s="10">
        <v>940.4</v>
      </c>
      <c r="AI29" s="9">
        <f t="shared" si="10"/>
        <v>55.34043429647502</v>
      </c>
      <c r="AJ29" s="9">
        <v>1070.5</v>
      </c>
      <c r="AK29" s="9">
        <v>511.3</v>
      </c>
      <c r="AL29" s="9">
        <f t="shared" si="11"/>
        <v>47.762727697337695</v>
      </c>
      <c r="AM29" s="9">
        <v>243.4</v>
      </c>
      <c r="AN29" s="9">
        <v>121.6</v>
      </c>
      <c r="AO29" s="9">
        <f t="shared" si="12"/>
        <v>49.95891536565325</v>
      </c>
      <c r="AP29" s="11"/>
      <c r="AQ29" s="11"/>
      <c r="AR29" s="9" t="e">
        <f t="shared" si="13"/>
        <v>#DIV/0!</v>
      </c>
      <c r="AS29" s="10">
        <v>300</v>
      </c>
      <c r="AT29" s="10"/>
      <c r="AU29" s="9">
        <f t="shared" si="14"/>
        <v>0</v>
      </c>
      <c r="AV29" s="11">
        <v>2180.6</v>
      </c>
      <c r="AW29" s="11">
        <v>899.2</v>
      </c>
      <c r="AX29" s="9">
        <f t="shared" si="15"/>
        <v>41.23635696597267</v>
      </c>
      <c r="AY29" s="11">
        <v>743.5</v>
      </c>
      <c r="AZ29" s="11">
        <v>281.4</v>
      </c>
      <c r="BA29" s="9">
        <f t="shared" si="16"/>
        <v>37.84801613987895</v>
      </c>
      <c r="BB29" s="9">
        <v>671</v>
      </c>
      <c r="BC29" s="11">
        <v>276.4</v>
      </c>
      <c r="BD29" s="9">
        <f t="shared" si="17"/>
        <v>41.192250372578236</v>
      </c>
      <c r="BE29" s="11">
        <v>7.5</v>
      </c>
      <c r="BF29" s="11">
        <v>7.5</v>
      </c>
      <c r="BG29" s="9">
        <f t="shared" si="18"/>
        <v>100</v>
      </c>
      <c r="BH29" s="11">
        <v>683.2</v>
      </c>
      <c r="BI29" s="11">
        <v>271.2</v>
      </c>
      <c r="BJ29" s="9">
        <f t="shared" si="19"/>
        <v>39.69555035128805</v>
      </c>
      <c r="BK29" s="11">
        <v>697.5</v>
      </c>
      <c r="BL29" s="11">
        <v>317.2</v>
      </c>
      <c r="BM29" s="9">
        <f t="shared" si="20"/>
        <v>45.47670250896057</v>
      </c>
      <c r="BN29" s="12">
        <v>419.2</v>
      </c>
      <c r="BO29" s="12">
        <v>166</v>
      </c>
      <c r="BP29" s="9">
        <f t="shared" si="21"/>
        <v>39.599236641221374</v>
      </c>
      <c r="BQ29" s="12">
        <v>210.2</v>
      </c>
      <c r="BR29" s="12">
        <v>122.6</v>
      </c>
      <c r="BS29" s="9">
        <f t="shared" si="22"/>
        <v>58.32540437678402</v>
      </c>
      <c r="BT29" s="12"/>
      <c r="BU29" s="12"/>
      <c r="BV29" s="9" t="e">
        <f t="shared" si="23"/>
        <v>#DIV/0!</v>
      </c>
      <c r="BW29" s="13">
        <f t="shared" si="25"/>
        <v>-39.19999999999982</v>
      </c>
      <c r="BX29" s="13">
        <f t="shared" si="24"/>
        <v>177</v>
      </c>
      <c r="BY29" s="9"/>
    </row>
    <row r="30" spans="1:77" ht="12.75">
      <c r="A30" s="6">
        <v>15</v>
      </c>
      <c r="B30" s="7" t="s">
        <v>48</v>
      </c>
      <c r="C30" s="8">
        <v>40612.5</v>
      </c>
      <c r="D30" s="8">
        <f t="shared" si="0"/>
        <v>11082.800000000001</v>
      </c>
      <c r="E30" s="9">
        <f>D30/C30*100</f>
        <v>27.289135118498002</v>
      </c>
      <c r="F30" s="10">
        <v>16615.8</v>
      </c>
      <c r="G30" s="10">
        <v>9079.7</v>
      </c>
      <c r="H30" s="9">
        <f t="shared" si="1"/>
        <v>54.64497646818089</v>
      </c>
      <c r="I30" s="10">
        <v>9674.9</v>
      </c>
      <c r="J30" s="10">
        <v>4747.8</v>
      </c>
      <c r="K30" s="9">
        <f t="shared" si="2"/>
        <v>49.07337543540502</v>
      </c>
      <c r="L30" s="10">
        <v>12.5</v>
      </c>
      <c r="M30" s="10"/>
      <c r="N30" s="9">
        <f t="shared" si="3"/>
        <v>0</v>
      </c>
      <c r="O30" s="10">
        <v>457.8</v>
      </c>
      <c r="P30" s="10">
        <v>156.9</v>
      </c>
      <c r="Q30" s="9">
        <f t="shared" si="4"/>
        <v>34.27260812581914</v>
      </c>
      <c r="R30" s="10">
        <v>4185.3</v>
      </c>
      <c r="S30" s="10">
        <v>1066.3</v>
      </c>
      <c r="T30" s="9">
        <f t="shared" si="5"/>
        <v>25.477265667933004</v>
      </c>
      <c r="U30" s="10">
        <v>852.6</v>
      </c>
      <c r="V30" s="10">
        <v>790.1</v>
      </c>
      <c r="W30" s="9">
        <f t="shared" si="6"/>
        <v>92.66948158573774</v>
      </c>
      <c r="X30" s="10">
        <v>395.8</v>
      </c>
      <c r="Y30" s="10">
        <v>395.8</v>
      </c>
      <c r="Z30" s="9">
        <f t="shared" si="7"/>
        <v>100</v>
      </c>
      <c r="AA30" s="10">
        <v>32.7</v>
      </c>
      <c r="AB30" s="10">
        <v>44.9</v>
      </c>
      <c r="AC30" s="9">
        <f t="shared" si="8"/>
        <v>137.30886850152905</v>
      </c>
      <c r="AD30" s="10">
        <v>0</v>
      </c>
      <c r="AE30" s="10"/>
      <c r="AF30" s="9" t="e">
        <f t="shared" si="9"/>
        <v>#DIV/0!</v>
      </c>
      <c r="AG30" s="10">
        <v>23996.7</v>
      </c>
      <c r="AH30" s="10">
        <v>2003.1</v>
      </c>
      <c r="AI30" s="9">
        <f t="shared" si="10"/>
        <v>8.347397767192987</v>
      </c>
      <c r="AJ30" s="9">
        <v>4353.4</v>
      </c>
      <c r="AK30" s="9">
        <v>2002.5</v>
      </c>
      <c r="AL30" s="9">
        <f t="shared" si="11"/>
        <v>45.998529884687834</v>
      </c>
      <c r="AM30" s="9">
        <v>0</v>
      </c>
      <c r="AN30" s="9"/>
      <c r="AO30" s="9" t="e">
        <f t="shared" si="12"/>
        <v>#DIV/0!</v>
      </c>
      <c r="AP30" s="11"/>
      <c r="AQ30" s="11"/>
      <c r="AR30" s="9" t="e">
        <f t="shared" si="13"/>
        <v>#DIV/0!</v>
      </c>
      <c r="AS30" s="10">
        <v>10</v>
      </c>
      <c r="AT30" s="10">
        <v>3.7</v>
      </c>
      <c r="AU30" s="9">
        <f t="shared" si="14"/>
        <v>37</v>
      </c>
      <c r="AV30" s="11">
        <v>41805.1</v>
      </c>
      <c r="AW30" s="11">
        <v>10821.1</v>
      </c>
      <c r="AX30" s="9">
        <f t="shared" si="15"/>
        <v>25.884640869176252</v>
      </c>
      <c r="AY30" s="11">
        <v>5301.5</v>
      </c>
      <c r="AZ30" s="11">
        <v>3425.2</v>
      </c>
      <c r="BA30" s="9">
        <f t="shared" si="16"/>
        <v>64.6081297745921</v>
      </c>
      <c r="BB30" s="9">
        <v>1574.5</v>
      </c>
      <c r="BC30" s="11">
        <v>696.1</v>
      </c>
      <c r="BD30" s="9">
        <f t="shared" si="17"/>
        <v>44.2108605906637</v>
      </c>
      <c r="BE30" s="11">
        <v>111.9</v>
      </c>
      <c r="BF30" s="11">
        <v>111.9</v>
      </c>
      <c r="BG30" s="9">
        <f t="shared" si="18"/>
        <v>100</v>
      </c>
      <c r="BH30" s="11">
        <v>11615.6</v>
      </c>
      <c r="BI30" s="11">
        <v>4851.3</v>
      </c>
      <c r="BJ30" s="9">
        <f t="shared" si="19"/>
        <v>41.76538448293674</v>
      </c>
      <c r="BK30" s="11">
        <v>4539.5</v>
      </c>
      <c r="BL30" s="11">
        <v>2276</v>
      </c>
      <c r="BM30" s="9">
        <f t="shared" si="20"/>
        <v>50.13768036127326</v>
      </c>
      <c r="BN30" s="12">
        <v>1086.4</v>
      </c>
      <c r="BO30" s="12">
        <v>330.4</v>
      </c>
      <c r="BP30" s="9">
        <f t="shared" si="21"/>
        <v>30.412371134020617</v>
      </c>
      <c r="BQ30" s="12">
        <v>130</v>
      </c>
      <c r="BR30" s="12">
        <v>22.2</v>
      </c>
      <c r="BS30" s="9">
        <f t="shared" si="22"/>
        <v>17.076923076923077</v>
      </c>
      <c r="BT30" s="12"/>
      <c r="BU30" s="12"/>
      <c r="BV30" s="9" t="e">
        <f t="shared" si="23"/>
        <v>#DIV/0!</v>
      </c>
      <c r="BW30" s="13">
        <f t="shared" si="25"/>
        <v>-1192.5999999999985</v>
      </c>
      <c r="BX30" s="13">
        <f t="shared" si="24"/>
        <v>261.7000000000007</v>
      </c>
      <c r="BY30" s="9"/>
    </row>
    <row r="31" spans="1:77" ht="12.75">
      <c r="A31" s="6">
        <v>16</v>
      </c>
      <c r="B31" s="7" t="s">
        <v>49</v>
      </c>
      <c r="C31" s="8">
        <v>5698.8</v>
      </c>
      <c r="D31" s="8">
        <f t="shared" si="0"/>
        <v>982.5999999999999</v>
      </c>
      <c r="E31" s="9">
        <f>D31/C31*100</f>
        <v>17.24222643363515</v>
      </c>
      <c r="F31" s="10">
        <v>666.9</v>
      </c>
      <c r="G31" s="10">
        <v>193.3</v>
      </c>
      <c r="H31" s="9">
        <f t="shared" si="1"/>
        <v>28.984855300644778</v>
      </c>
      <c r="I31" s="10">
        <v>91.6</v>
      </c>
      <c r="J31" s="10">
        <v>97</v>
      </c>
      <c r="K31" s="9">
        <f t="shared" si="2"/>
        <v>105.89519650655022</v>
      </c>
      <c r="L31" s="10">
        <v>14.3</v>
      </c>
      <c r="M31" s="10">
        <v>9.3</v>
      </c>
      <c r="N31" s="9">
        <f t="shared" si="3"/>
        <v>65.03496503496504</v>
      </c>
      <c r="O31" s="10">
        <v>34.9</v>
      </c>
      <c r="P31" s="10">
        <v>6.8</v>
      </c>
      <c r="Q31" s="9">
        <f t="shared" si="4"/>
        <v>19.484240687679083</v>
      </c>
      <c r="R31" s="10">
        <v>404.5</v>
      </c>
      <c r="S31" s="10">
        <v>60.9</v>
      </c>
      <c r="T31" s="9">
        <f t="shared" si="5"/>
        <v>15.055624227441285</v>
      </c>
      <c r="U31" s="10">
        <v>117.6</v>
      </c>
      <c r="V31" s="10">
        <v>16.5</v>
      </c>
      <c r="W31" s="9">
        <f t="shared" si="6"/>
        <v>14.030612244897961</v>
      </c>
      <c r="X31" s="10">
        <v>0</v>
      </c>
      <c r="Y31" s="10"/>
      <c r="Z31" s="9" t="e">
        <f t="shared" si="7"/>
        <v>#DIV/0!</v>
      </c>
      <c r="AA31" s="10">
        <v>0</v>
      </c>
      <c r="AB31" s="10">
        <v>2.8</v>
      </c>
      <c r="AC31" s="9" t="e">
        <f t="shared" si="8"/>
        <v>#DIV/0!</v>
      </c>
      <c r="AD31" s="10">
        <v>0</v>
      </c>
      <c r="AE31" s="10"/>
      <c r="AF31" s="9" t="e">
        <f t="shared" si="9"/>
        <v>#DIV/0!</v>
      </c>
      <c r="AG31" s="10">
        <v>5031.9</v>
      </c>
      <c r="AH31" s="10">
        <v>789.3</v>
      </c>
      <c r="AI31" s="9">
        <f t="shared" si="10"/>
        <v>15.685923806116975</v>
      </c>
      <c r="AJ31" s="9">
        <v>1221.8</v>
      </c>
      <c r="AK31" s="9">
        <v>582.9</v>
      </c>
      <c r="AL31" s="9">
        <f t="shared" si="11"/>
        <v>47.70829923064331</v>
      </c>
      <c r="AM31" s="9">
        <v>168.2</v>
      </c>
      <c r="AN31" s="9">
        <v>83.3</v>
      </c>
      <c r="AO31" s="9">
        <f t="shared" si="12"/>
        <v>49.5243757431629</v>
      </c>
      <c r="AP31" s="11"/>
      <c r="AQ31" s="11"/>
      <c r="AR31" s="9" t="e">
        <f t="shared" si="13"/>
        <v>#DIV/0!</v>
      </c>
      <c r="AS31" s="10">
        <v>146.5</v>
      </c>
      <c r="AT31" s="10">
        <v>44.4</v>
      </c>
      <c r="AU31" s="9">
        <f t="shared" si="14"/>
        <v>30.30716723549488</v>
      </c>
      <c r="AV31" s="11">
        <v>5764</v>
      </c>
      <c r="AW31" s="11">
        <v>1018.1</v>
      </c>
      <c r="AX31" s="9">
        <f t="shared" si="15"/>
        <v>17.663081193615547</v>
      </c>
      <c r="AY31" s="11">
        <v>711.5</v>
      </c>
      <c r="AZ31" s="11">
        <v>293.9</v>
      </c>
      <c r="BA31" s="9">
        <f t="shared" si="16"/>
        <v>41.30709768095572</v>
      </c>
      <c r="BB31" s="9">
        <v>711</v>
      </c>
      <c r="BC31" s="11">
        <v>293.9</v>
      </c>
      <c r="BD31" s="9">
        <f t="shared" si="17"/>
        <v>41.33614627285513</v>
      </c>
      <c r="BE31" s="11">
        <v>8</v>
      </c>
      <c r="BF31" s="11"/>
      <c r="BG31" s="9">
        <f t="shared" si="18"/>
        <v>0</v>
      </c>
      <c r="BH31" s="11">
        <v>3452.5</v>
      </c>
      <c r="BI31" s="11">
        <v>239</v>
      </c>
      <c r="BJ31" s="9">
        <f t="shared" si="19"/>
        <v>6.922519913106445</v>
      </c>
      <c r="BK31" s="11">
        <v>895.9</v>
      </c>
      <c r="BL31" s="11">
        <v>462.8</v>
      </c>
      <c r="BM31" s="9">
        <f t="shared" si="20"/>
        <v>51.65755106596719</v>
      </c>
      <c r="BN31" s="12">
        <v>606.1</v>
      </c>
      <c r="BO31" s="12">
        <v>221.2</v>
      </c>
      <c r="BP31" s="9">
        <f t="shared" si="21"/>
        <v>36.49562778419402</v>
      </c>
      <c r="BQ31" s="12">
        <v>201.3</v>
      </c>
      <c r="BR31" s="12">
        <v>170</v>
      </c>
      <c r="BS31" s="9">
        <f t="shared" si="22"/>
        <v>84.45106805762543</v>
      </c>
      <c r="BT31" s="12"/>
      <c r="BU31" s="12"/>
      <c r="BV31" s="9" t="e">
        <f t="shared" si="23"/>
        <v>#DIV/0!</v>
      </c>
      <c r="BW31" s="13">
        <f t="shared" si="25"/>
        <v>-65.19999999999982</v>
      </c>
      <c r="BX31" s="13">
        <f t="shared" si="24"/>
        <v>-35.500000000000114</v>
      </c>
      <c r="BY31" s="9"/>
    </row>
    <row r="32" spans="1:77" ht="12.75">
      <c r="A32" s="6">
        <v>17</v>
      </c>
      <c r="B32" s="7" t="s">
        <v>50</v>
      </c>
      <c r="C32" s="8">
        <v>8897.7</v>
      </c>
      <c r="D32" s="8">
        <f t="shared" si="0"/>
        <v>2139.8</v>
      </c>
      <c r="E32" s="9">
        <f>D32/C32*100</f>
        <v>24.04891151645931</v>
      </c>
      <c r="F32" s="10">
        <v>1229.2</v>
      </c>
      <c r="G32" s="10">
        <v>527.9</v>
      </c>
      <c r="H32" s="9">
        <f t="shared" si="1"/>
        <v>42.94663195574357</v>
      </c>
      <c r="I32" s="10">
        <v>892.2</v>
      </c>
      <c r="J32" s="10">
        <v>377.3</v>
      </c>
      <c r="K32" s="9">
        <f t="shared" si="2"/>
        <v>42.288724501232906</v>
      </c>
      <c r="L32" s="10">
        <v>6.1</v>
      </c>
      <c r="M32" s="10">
        <v>3.7</v>
      </c>
      <c r="N32" s="9">
        <f t="shared" si="3"/>
        <v>60.655737704918046</v>
      </c>
      <c r="O32" s="10">
        <v>60.8</v>
      </c>
      <c r="P32" s="10">
        <v>7.2</v>
      </c>
      <c r="Q32" s="9">
        <f t="shared" si="4"/>
        <v>11.842105263157896</v>
      </c>
      <c r="R32" s="10">
        <v>140.4</v>
      </c>
      <c r="S32" s="10">
        <v>28.6</v>
      </c>
      <c r="T32" s="9">
        <f t="shared" si="5"/>
        <v>20.37037037037037</v>
      </c>
      <c r="U32" s="10">
        <v>95.4</v>
      </c>
      <c r="V32" s="10">
        <v>37.4</v>
      </c>
      <c r="W32" s="9">
        <f t="shared" si="6"/>
        <v>39.20335429769391</v>
      </c>
      <c r="X32" s="10">
        <v>0</v>
      </c>
      <c r="Y32" s="10">
        <v>19.8</v>
      </c>
      <c r="Z32" s="9" t="e">
        <f t="shared" si="7"/>
        <v>#DIV/0!</v>
      </c>
      <c r="AA32" s="10">
        <v>24.3</v>
      </c>
      <c r="AB32" s="10">
        <v>5.2</v>
      </c>
      <c r="AC32" s="9">
        <f t="shared" si="8"/>
        <v>21.39917695473251</v>
      </c>
      <c r="AD32" s="10">
        <v>0</v>
      </c>
      <c r="AE32" s="10"/>
      <c r="AF32" s="9" t="e">
        <f t="shared" si="9"/>
        <v>#DIV/0!</v>
      </c>
      <c r="AG32" s="10">
        <v>7668.5</v>
      </c>
      <c r="AH32" s="10">
        <v>1611.9</v>
      </c>
      <c r="AI32" s="9">
        <f t="shared" si="10"/>
        <v>21.01975614526961</v>
      </c>
      <c r="AJ32" s="9">
        <v>2414.8</v>
      </c>
      <c r="AK32" s="9">
        <v>1160.1</v>
      </c>
      <c r="AL32" s="9">
        <f t="shared" si="11"/>
        <v>48.04124565181381</v>
      </c>
      <c r="AM32" s="9">
        <v>373</v>
      </c>
      <c r="AN32" s="9">
        <v>188</v>
      </c>
      <c r="AO32" s="9">
        <f t="shared" si="12"/>
        <v>50.402144772117964</v>
      </c>
      <c r="AP32" s="11"/>
      <c r="AQ32" s="11"/>
      <c r="AR32" s="9" t="e">
        <f t="shared" si="13"/>
        <v>#DIV/0!</v>
      </c>
      <c r="AS32" s="10">
        <v>19.5</v>
      </c>
      <c r="AT32" s="10">
        <v>12.7</v>
      </c>
      <c r="AU32" s="9">
        <f t="shared" si="14"/>
        <v>65.12820512820512</v>
      </c>
      <c r="AV32" s="11">
        <v>9092</v>
      </c>
      <c r="AW32" s="11">
        <v>2084.2</v>
      </c>
      <c r="AX32" s="9">
        <f t="shared" si="15"/>
        <v>22.923449186097667</v>
      </c>
      <c r="AY32" s="11">
        <v>839.9</v>
      </c>
      <c r="AZ32" s="11">
        <v>338.6</v>
      </c>
      <c r="BA32" s="9">
        <f t="shared" si="16"/>
        <v>40.314323133706395</v>
      </c>
      <c r="BB32" s="9">
        <v>732.2</v>
      </c>
      <c r="BC32" s="11">
        <v>326.2</v>
      </c>
      <c r="BD32" s="9">
        <f t="shared" si="17"/>
        <v>44.55066921606118</v>
      </c>
      <c r="BE32" s="11">
        <v>41</v>
      </c>
      <c r="BF32" s="11">
        <v>33.5</v>
      </c>
      <c r="BG32" s="9">
        <f t="shared" si="18"/>
        <v>81.70731707317073</v>
      </c>
      <c r="BH32" s="11">
        <v>1296.1</v>
      </c>
      <c r="BI32" s="11">
        <v>556.9</v>
      </c>
      <c r="BJ32" s="9">
        <f t="shared" si="19"/>
        <v>42.967363629349585</v>
      </c>
      <c r="BK32" s="11">
        <v>1534.8</v>
      </c>
      <c r="BL32" s="11">
        <v>749.1</v>
      </c>
      <c r="BM32" s="9">
        <f t="shared" si="20"/>
        <v>48.80766223612197</v>
      </c>
      <c r="BN32" s="12">
        <v>1051.6</v>
      </c>
      <c r="BO32" s="12">
        <v>424.3</v>
      </c>
      <c r="BP32" s="9">
        <f t="shared" si="21"/>
        <v>40.34804108025865</v>
      </c>
      <c r="BQ32" s="12">
        <v>203</v>
      </c>
      <c r="BR32" s="12">
        <v>161.6</v>
      </c>
      <c r="BS32" s="9">
        <f t="shared" si="22"/>
        <v>79.60591133004927</v>
      </c>
      <c r="BT32" s="12"/>
      <c r="BU32" s="12"/>
      <c r="BV32" s="9" t="e">
        <f t="shared" si="23"/>
        <v>#DIV/0!</v>
      </c>
      <c r="BW32" s="13">
        <f t="shared" si="25"/>
        <v>-194.29999999999927</v>
      </c>
      <c r="BX32" s="13">
        <f t="shared" si="24"/>
        <v>55.600000000000364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0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20" t="s">
        <v>51</v>
      </c>
      <c r="B34" s="21"/>
      <c r="C34" s="14">
        <f>SUM(C16:C33)</f>
        <v>105806.1</v>
      </c>
      <c r="D34" s="14">
        <f>SUM(D16:D33)</f>
        <v>32505.2</v>
      </c>
      <c r="E34" s="15">
        <f>D34/C34*100</f>
        <v>30.721480141504127</v>
      </c>
      <c r="F34" s="15">
        <f>SUM(F16:F33)</f>
        <v>27945.100000000002</v>
      </c>
      <c r="G34" s="14">
        <f>SUM(G16:G33)</f>
        <v>13886.6</v>
      </c>
      <c r="H34" s="15">
        <f>SUM(H16:H33)</f>
        <v>736.4009896826097</v>
      </c>
      <c r="I34" s="14">
        <f>SUM(I16:I33)</f>
        <v>14306.6</v>
      </c>
      <c r="J34" s="14">
        <f>SUM(J16:J33)</f>
        <v>7066.900000000001</v>
      </c>
      <c r="K34" s="15"/>
      <c r="L34" s="14">
        <f>SUM(L16:L33)</f>
        <v>153.5</v>
      </c>
      <c r="M34" s="14">
        <f>SUM(M16:M33)</f>
        <v>129</v>
      </c>
      <c r="N34" s="15">
        <f>M34/L34*100</f>
        <v>84.03908794788273</v>
      </c>
      <c r="O34" s="14">
        <f>SUM(O16:O33)</f>
        <v>1248.7000000000003</v>
      </c>
      <c r="P34" s="14">
        <f>SUM(P16:P33)</f>
        <v>295.1</v>
      </c>
      <c r="Q34" s="15">
        <f>P34/O34*100</f>
        <v>23.632577880996234</v>
      </c>
      <c r="R34" s="14">
        <f>SUM(R16:R33)</f>
        <v>8260.6</v>
      </c>
      <c r="S34" s="14">
        <f>SUM(S16:S33)</f>
        <v>1837.6000000000001</v>
      </c>
      <c r="T34" s="15">
        <f>S34/R34*100</f>
        <v>22.24535748008619</v>
      </c>
      <c r="U34" s="14">
        <f>SUM(U16:U33)</f>
        <v>2203.5</v>
      </c>
      <c r="V34" s="14">
        <f>SUM(V16:V33)</f>
        <v>1392.2</v>
      </c>
      <c r="W34" s="15">
        <f>V34/U34*100</f>
        <v>63.18130247333787</v>
      </c>
      <c r="X34" s="14">
        <f>SUM(X16:X33)</f>
        <v>395.8</v>
      </c>
      <c r="Y34" s="14">
        <f>SUM(Y16:Y33)</f>
        <v>419.20000000000005</v>
      </c>
      <c r="Z34" s="15">
        <f>Y34/X34*100</f>
        <v>105.91207680646792</v>
      </c>
      <c r="AA34" s="14">
        <f>SUM(AA16:AA33)</f>
        <v>240.5</v>
      </c>
      <c r="AB34" s="14">
        <f>SUM(AB16:AB33)</f>
        <v>179.1</v>
      </c>
      <c r="AC34" s="15">
        <f>AB34/AA34*100</f>
        <v>74.46985446985447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77861</v>
      </c>
      <c r="AH34" s="14">
        <f>SUM(AH16:AH33)</f>
        <v>18618.600000000002</v>
      </c>
      <c r="AI34" s="15">
        <f>AH34/AG34*100</f>
        <v>23.912613503551203</v>
      </c>
      <c r="AJ34" s="14">
        <f>SUM(AJ16:AJ33)</f>
        <v>30276.6</v>
      </c>
      <c r="AK34" s="14">
        <f>SUM(AK16:AK33)</f>
        <v>14448.3</v>
      </c>
      <c r="AL34" s="15">
        <f>AK34/AJ34*100</f>
        <v>47.72101226689919</v>
      </c>
      <c r="AM34" s="14">
        <f>SUM(AM16:AM33)</f>
        <v>1990.5</v>
      </c>
      <c r="AN34" s="14">
        <f>SUM(AN16:AN33)</f>
        <v>995.3</v>
      </c>
      <c r="AO34" s="15">
        <f>AN34/AM34*100</f>
        <v>50.00251193167545</v>
      </c>
      <c r="AP34" s="14">
        <v>0</v>
      </c>
      <c r="AQ34" s="14">
        <f>SUM(AQ16:AQ33)</f>
        <v>0</v>
      </c>
      <c r="AR34" s="15"/>
      <c r="AS34" s="14">
        <f>SUM(AS16:AS33)</f>
        <v>3776.3</v>
      </c>
      <c r="AT34" s="14">
        <f>SUM(AT16:AT33)</f>
        <v>1347.1000000000004</v>
      </c>
      <c r="AU34" s="15">
        <f t="shared" si="14"/>
        <v>35.672483648015266</v>
      </c>
      <c r="AV34" s="14">
        <f>SUM(AV16:AV33)</f>
        <v>108008.09999999999</v>
      </c>
      <c r="AW34" s="14">
        <f>SUM(AW16:AW33)</f>
        <v>29906.5</v>
      </c>
      <c r="AX34" s="15">
        <f t="shared" si="15"/>
        <v>27.689127019177267</v>
      </c>
      <c r="AY34" s="14">
        <f>SUM(AY16:AY33)</f>
        <v>16803</v>
      </c>
      <c r="AZ34" s="14">
        <f>SUM(AZ16:AZ33)</f>
        <v>8371.599999999999</v>
      </c>
      <c r="BA34" s="15">
        <f t="shared" si="16"/>
        <v>49.822055585312135</v>
      </c>
      <c r="BB34" s="14">
        <f>SUM(BB16:BB33)</f>
        <v>12481.800000000001</v>
      </c>
      <c r="BC34" s="14">
        <f>SUM(BC16:BC33)</f>
        <v>5332.2</v>
      </c>
      <c r="BD34" s="15">
        <f t="shared" si="17"/>
        <v>42.71980002884199</v>
      </c>
      <c r="BE34" s="14">
        <f>SUM(BE16:BE33)</f>
        <v>439.79999999999995</v>
      </c>
      <c r="BF34" s="14">
        <f>SUM(BF16:BF33)</f>
        <v>347.4</v>
      </c>
      <c r="BG34" s="15">
        <f t="shared" si="18"/>
        <v>78.99045020463848</v>
      </c>
      <c r="BH34" s="14">
        <f>SUM(BH16:BH33)</f>
        <v>27212</v>
      </c>
      <c r="BI34" s="14">
        <f>SUM(BI16:BI33)</f>
        <v>9840.499999999998</v>
      </c>
      <c r="BJ34" s="15">
        <f t="shared" si="19"/>
        <v>36.16235484345141</v>
      </c>
      <c r="BK34" s="14">
        <f>SUM(BK16:BK33)</f>
        <v>22868.4</v>
      </c>
      <c r="BL34" s="14">
        <f>SUM(BL16:BL33)</f>
        <v>10367.4</v>
      </c>
      <c r="BM34" s="15">
        <f>BL34/BK34*100</f>
        <v>45.33504748911161</v>
      </c>
      <c r="BN34" s="14">
        <f>SUM(BN16:BN33)</f>
        <v>11410.3</v>
      </c>
      <c r="BO34" s="14">
        <f>SUM(BO16:BO33)</f>
        <v>4690.8</v>
      </c>
      <c r="BP34" s="15">
        <f t="shared" si="21"/>
        <v>41.11022497217427</v>
      </c>
      <c r="BQ34" s="14">
        <f>SUM(BQ16:BQ33)</f>
        <v>2829.3</v>
      </c>
      <c r="BR34" s="14">
        <f>SUM(BR16:BR33)</f>
        <v>1683.6</v>
      </c>
      <c r="BS34" s="15">
        <f>BR34/BQ34*100</f>
        <v>59.50588484784222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-2201.9999999999854</v>
      </c>
      <c r="BX34" s="15">
        <f>SUM(D34-AW34)</f>
        <v>2598.7000000000007</v>
      </c>
      <c r="BY34" s="14"/>
    </row>
  </sheetData>
  <mergeCells count="43">
    <mergeCell ref="R1:T1"/>
    <mergeCell ref="R2:T2"/>
    <mergeCell ref="L3:N3"/>
    <mergeCell ref="R3:T3"/>
    <mergeCell ref="U4:W4"/>
    <mergeCell ref="C6:N6"/>
    <mergeCell ref="C7:R7"/>
    <mergeCell ref="J8:M8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2011-04-08T11:01:59Z</cp:lastPrinted>
  <dcterms:created xsi:type="dcterms:W3CDTF">2000-02-11T11:57:28Z</dcterms:created>
  <dcterms:modified xsi:type="dcterms:W3CDTF">2011-08-02T07:29:17Z</dcterms:modified>
  <cp:category/>
  <cp:version/>
  <cp:contentType/>
  <cp:contentStatus/>
</cp:coreProperties>
</file>