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<sst xmlns="http://schemas.openxmlformats.org/spreadsheetml/2006/main" count="130" uniqueCount="54">
  <si>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</si>
  <si>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</si>
  <si>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</si>
  <si>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</si>
  <si>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</si>
  <si>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</si>
  <si>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</si>
  <si>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</si>
  <si>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</si>
  <si>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</si>
  <si>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</si>
  <si>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</si>
  <si>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</si>
  <si>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</si>
  <si>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</si>
  <si>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</si>
  <si>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</si>
  <si>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</si>
  <si>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</si>
  <si>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</si>
  <si>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</si>
  <si>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</si>
  <si>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</si>
  <si>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</si>
  <si>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</si>
  <si>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</si>
  <si>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</si>
  <si>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</si>
  <si>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</si>
  <si>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</si>
  <si>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</si>
  <si>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</si>
  <si>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</si>
  <si>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</si>
  <si>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</si>
  <si>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</si>
  <si>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</si>
  <si>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</si>
  <si>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</si>
  <si>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</si>
  <si>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</si>
  <si>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</si>
  <si>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</si>
  <si>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</si>
  <si>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</si>
  <si>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</si>
  <si>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</si>
  <si>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</si>
  <si>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</si>
  <si>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</si>
  <si>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</si>
  <si>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</si>
  <si>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</si>
  <si>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июня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</si>
</sst>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C2" activePane="topRight" state="frozen"/>
      <selection pane="topLeft" activeCell="B2" sqref="B2"/>
      <selection pane="topRight" activeCell="BR21" sqref="BR21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5168.3</v>
      </c>
      <c r="D16" s="8">
        <f>G16+AH16</f>
        <v>1075.7</v>
      </c>
      <c r="E16" s="9">
        <f>D16/C16*100</f>
        <v>20.81342027359093</v>
      </c>
      <c r="F16" s="10">
        <v>381.8</v>
      </c>
      <c r="G16" s="10">
        <v>61.1</v>
      </c>
      <c r="H16" s="9">
        <f>G16/F16*100</f>
        <v>16.003143006809847</v>
      </c>
      <c r="I16" s="10">
        <v>87.4</v>
      </c>
      <c r="J16" s="10">
        <v>26.7</v>
      </c>
      <c r="K16" s="9">
        <f>J16/I16*100</f>
        <v>30.54919908466819</v>
      </c>
      <c r="L16" s="10">
        <v>0.3</v>
      </c>
      <c r="M16" s="10">
        <v>0.7</v>
      </c>
      <c r="N16" s="9">
        <f>M16/L16*100</f>
        <v>233.33333333333334</v>
      </c>
      <c r="O16" s="10">
        <v>43</v>
      </c>
      <c r="P16" s="10">
        <v>5.7</v>
      </c>
      <c r="Q16" s="9">
        <f>P16/O16*100</f>
        <v>13.25581395348837</v>
      </c>
      <c r="R16" s="10">
        <v>197</v>
      </c>
      <c r="S16" s="10">
        <v>14.6</v>
      </c>
      <c r="T16" s="9">
        <f>S16/R16*100</f>
        <v>7.411167512690355</v>
      </c>
      <c r="U16" s="10">
        <v>40.4</v>
      </c>
      <c r="V16" s="10">
        <v>8.2</v>
      </c>
      <c r="W16" s="9">
        <f>V16/U16*100</f>
        <v>20.297029702970296</v>
      </c>
      <c r="X16" s="10">
        <v>0</v>
      </c>
      <c r="Y16" s="10"/>
      <c r="Z16" s="9" t="e">
        <f>Y16/X16*100</f>
        <v>#DIV/0!</v>
      </c>
      <c r="AA16" s="10">
        <v>5.7</v>
      </c>
      <c r="AB16" s="10">
        <v>5.1</v>
      </c>
      <c r="AC16" s="9">
        <f>AB16/AA16*100</f>
        <v>89.4736842105263</v>
      </c>
      <c r="AD16" s="10">
        <v>0</v>
      </c>
      <c r="AE16" s="10"/>
      <c r="AF16" s="9" t="e">
        <f>AE16/AD16*100</f>
        <v>#DIV/0!</v>
      </c>
      <c r="AG16" s="10">
        <v>4786.5</v>
      </c>
      <c r="AH16" s="10">
        <v>1014.6</v>
      </c>
      <c r="AI16" s="9">
        <f>AH16/AG16*100</f>
        <v>21.19711689125666</v>
      </c>
      <c r="AJ16" s="9">
        <v>2273.5</v>
      </c>
      <c r="AK16" s="9">
        <v>908</v>
      </c>
      <c r="AL16" s="9">
        <f>AK16/AJ16*100</f>
        <v>39.93842093688146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2.5</v>
      </c>
      <c r="AU16" s="9">
        <f>AT16/AS16*100</f>
        <v>1.984126984126984</v>
      </c>
      <c r="AV16" s="11">
        <v>5243.5</v>
      </c>
      <c r="AW16" s="11">
        <v>1114</v>
      </c>
      <c r="AX16" s="9">
        <f>AW16/AV16*100</f>
        <v>21.24535138743206</v>
      </c>
      <c r="AY16" s="11">
        <v>684</v>
      </c>
      <c r="AZ16" s="11">
        <v>229.3</v>
      </c>
      <c r="BA16" s="9">
        <f>AZ16/AY16*100</f>
        <v>33.5233918128655</v>
      </c>
      <c r="BB16" s="9">
        <v>671</v>
      </c>
      <c r="BC16" s="11">
        <v>217.2</v>
      </c>
      <c r="BD16" s="9">
        <f>BC16/BB16*100</f>
        <v>32.36959761549925</v>
      </c>
      <c r="BE16" s="11">
        <v>0</v>
      </c>
      <c r="BF16" s="11"/>
      <c r="BG16" s="9" t="e">
        <f>BF16/BE16*100</f>
        <v>#DIV/0!</v>
      </c>
      <c r="BH16" s="11">
        <v>1061.8</v>
      </c>
      <c r="BI16" s="11">
        <v>310</v>
      </c>
      <c r="BJ16" s="9">
        <f>BI16/BH16*100</f>
        <v>29.195705405914484</v>
      </c>
      <c r="BK16" s="11">
        <v>1244.8</v>
      </c>
      <c r="BL16" s="11">
        <v>557.3</v>
      </c>
      <c r="BM16" s="9">
        <f>BL16/BK16*100</f>
        <v>44.770244215938305</v>
      </c>
      <c r="BN16" s="12">
        <v>737.5</v>
      </c>
      <c r="BO16" s="12">
        <v>240</v>
      </c>
      <c r="BP16" s="9">
        <f>BO16/BN16*100</f>
        <v>32.54237288135593</v>
      </c>
      <c r="BQ16" s="12">
        <v>351.5</v>
      </c>
      <c r="BR16" s="12">
        <v>282.6</v>
      </c>
      <c r="BS16" s="9">
        <f>BR16/BQ16*100</f>
        <v>80.39829302987198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-38.299999999999955</v>
      </c>
      <c r="BY16" s="9"/>
    </row>
    <row r="17" spans="1:77" ht="12.75">
      <c r="A17" s="6">
        <v>2</v>
      </c>
      <c r="B17" s="7" t="s">
        <v>35</v>
      </c>
      <c r="C17" s="8">
        <v>2851.3</v>
      </c>
      <c r="D17" s="8">
        <f aca="true" t="shared" si="0" ref="D17:D32">G17+AH17</f>
        <v>1088.2</v>
      </c>
      <c r="E17" s="9">
        <f aca="true" t="shared" si="1" ref="E17:E34">D17/C17*100</f>
        <v>38.16504752218287</v>
      </c>
      <c r="F17" s="10">
        <v>392</v>
      </c>
      <c r="G17" s="10">
        <v>208.7</v>
      </c>
      <c r="H17" s="9">
        <f aca="true" t="shared" si="2" ref="H17:H32">G17/F17*100</f>
        <v>53.239795918367335</v>
      </c>
      <c r="I17" s="10">
        <v>154.6</v>
      </c>
      <c r="J17" s="10">
        <v>100.7</v>
      </c>
      <c r="K17" s="9">
        <f aca="true" t="shared" si="3" ref="K17:K32">J17/I17*100</f>
        <v>65.13583441138422</v>
      </c>
      <c r="L17" s="10">
        <v>4.9</v>
      </c>
      <c r="M17" s="10">
        <v>38</v>
      </c>
      <c r="N17" s="9">
        <f aca="true" t="shared" si="4" ref="N17:N32">M17/L17*100</f>
        <v>775.5102040816327</v>
      </c>
      <c r="O17" s="10">
        <v>58.4</v>
      </c>
      <c r="P17" s="10">
        <v>4.9</v>
      </c>
      <c r="Q17" s="9">
        <f aca="true" t="shared" si="5" ref="Q17:Q32">P17/O17*100</f>
        <v>8.39041095890411</v>
      </c>
      <c r="R17" s="10">
        <v>146</v>
      </c>
      <c r="S17" s="10">
        <v>58.1</v>
      </c>
      <c r="T17" s="9">
        <f aca="true" t="shared" si="6" ref="T17:T32">S17/R17*100</f>
        <v>39.794520547945204</v>
      </c>
      <c r="U17" s="10">
        <v>22.1</v>
      </c>
      <c r="V17" s="10">
        <v>0.6</v>
      </c>
      <c r="W17" s="9">
        <f aca="true" t="shared" si="7" ref="W17:W32">V17/U17*100</f>
        <v>2.7149321266968323</v>
      </c>
      <c r="X17" s="10">
        <v>0</v>
      </c>
      <c r="Y17" s="10"/>
      <c r="Z17" s="9" t="e">
        <f aca="true" t="shared" si="8" ref="Z17:Z32">Y17/X17*100</f>
        <v>#DIV/0!</v>
      </c>
      <c r="AA17" s="10">
        <v>0</v>
      </c>
      <c r="AB17" s="10">
        <v>2.8</v>
      </c>
      <c r="AC17" s="9" t="e">
        <f aca="true" t="shared" si="9" ref="AC17:AC32">AB17/AA17*100</f>
        <v>#DIV/0!</v>
      </c>
      <c r="AD17" s="10">
        <v>0</v>
      </c>
      <c r="AE17" s="10"/>
      <c r="AF17" s="9" t="e">
        <f aca="true" t="shared" si="10" ref="AF17:AF32">AE17/AD17*100</f>
        <v>#DIV/0!</v>
      </c>
      <c r="AG17" s="10">
        <v>2459.3</v>
      </c>
      <c r="AH17" s="10">
        <v>879.5</v>
      </c>
      <c r="AI17" s="9">
        <f aca="true" t="shared" si="11" ref="AI17:AI32">AH17/AG17*100</f>
        <v>35.76220875858984</v>
      </c>
      <c r="AJ17" s="9">
        <v>1950.4</v>
      </c>
      <c r="AK17" s="9">
        <v>781.9</v>
      </c>
      <c r="AL17" s="9">
        <f aca="true" t="shared" si="12" ref="AL17:AL32">AK17/AJ17*100</f>
        <v>40.089212469237076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/>
      <c r="AU17" s="9">
        <f aca="true" t="shared" si="15" ref="AU17:AU34">AT17/AS17*100</f>
        <v>0</v>
      </c>
      <c r="AV17" s="16">
        <v>2856.6</v>
      </c>
      <c r="AW17" s="11">
        <v>746</v>
      </c>
      <c r="AX17" s="9">
        <f aca="true" t="shared" si="16" ref="AX17:AX34">AW17/AV17*100</f>
        <v>26.114961842750123</v>
      </c>
      <c r="AY17" s="11">
        <v>676.4</v>
      </c>
      <c r="AZ17" s="11">
        <v>228.8</v>
      </c>
      <c r="BA17" s="9">
        <f aca="true" t="shared" si="17" ref="BA17:BA34">AZ17/AY17*100</f>
        <v>33.82613837965701</v>
      </c>
      <c r="BB17" s="9">
        <v>671</v>
      </c>
      <c r="BC17" s="11">
        <v>223.8</v>
      </c>
      <c r="BD17" s="9">
        <f aca="true" t="shared" si="18" ref="BD17:BD34">BC17/BB17*100</f>
        <v>33.3532041728763</v>
      </c>
      <c r="BE17" s="11"/>
      <c r="BF17" s="11"/>
      <c r="BG17" s="9" t="e">
        <f aca="true" t="shared" si="19" ref="BG17:BG34">BF17/BE17*100</f>
        <v>#DIV/0!</v>
      </c>
      <c r="BH17" s="11">
        <v>668</v>
      </c>
      <c r="BI17" s="11">
        <v>204.8</v>
      </c>
      <c r="BJ17" s="9">
        <f aca="true" t="shared" si="20" ref="BJ17:BJ34">BI17/BH17*100</f>
        <v>30.65868263473054</v>
      </c>
      <c r="BK17" s="11">
        <v>1042.1</v>
      </c>
      <c r="BL17" s="11">
        <v>296.1</v>
      </c>
      <c r="BM17" s="9">
        <f aca="true" t="shared" si="21" ref="BM17:BM33">BL17/BK17*100</f>
        <v>28.413779867575094</v>
      </c>
      <c r="BN17" s="12">
        <v>753.2</v>
      </c>
      <c r="BO17" s="12">
        <v>242</v>
      </c>
      <c r="BP17" s="9">
        <f aca="true" t="shared" si="22" ref="BP17:BP34">BO17/BN17*100</f>
        <v>32.129580456717996</v>
      </c>
      <c r="BQ17" s="17">
        <v>90</v>
      </c>
      <c r="BR17" s="12">
        <v>44</v>
      </c>
      <c r="BS17" s="9">
        <f aca="true" t="shared" si="23" ref="BS17:BS32">BR17/BQ17*100</f>
        <v>48.888888888888886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-5.299999999999727</v>
      </c>
      <c r="BX17" s="13">
        <f aca="true" t="shared" si="25" ref="BX17:BX32">SUM(D17-AW17)</f>
        <v>342.20000000000005</v>
      </c>
      <c r="BY17" s="9"/>
    </row>
    <row r="18" spans="1:77" ht="12.75">
      <c r="A18" s="6">
        <v>3</v>
      </c>
      <c r="B18" s="7" t="s">
        <v>36</v>
      </c>
      <c r="C18" s="8">
        <v>4445.4</v>
      </c>
      <c r="D18" s="8">
        <f t="shared" si="0"/>
        <v>1113.5</v>
      </c>
      <c r="E18" s="9">
        <f t="shared" si="1"/>
        <v>25.048364601610658</v>
      </c>
      <c r="F18" s="10">
        <v>743.8</v>
      </c>
      <c r="G18" s="10">
        <v>191.8</v>
      </c>
      <c r="H18" s="9">
        <f t="shared" si="2"/>
        <v>25.786501747781664</v>
      </c>
      <c r="I18" s="10">
        <v>224.4</v>
      </c>
      <c r="J18" s="10">
        <v>80.2</v>
      </c>
      <c r="K18" s="9">
        <f t="shared" si="3"/>
        <v>35.7397504456328</v>
      </c>
      <c r="L18" s="10">
        <v>15.9</v>
      </c>
      <c r="M18" s="10">
        <v>1.1</v>
      </c>
      <c r="N18" s="9">
        <f t="shared" si="4"/>
        <v>6.918238993710692</v>
      </c>
      <c r="O18" s="10">
        <v>90.5</v>
      </c>
      <c r="P18" s="10">
        <v>9.8</v>
      </c>
      <c r="Q18" s="9">
        <f t="shared" si="5"/>
        <v>10.828729281767957</v>
      </c>
      <c r="R18" s="10">
        <v>291</v>
      </c>
      <c r="S18" s="10">
        <v>32.5</v>
      </c>
      <c r="T18" s="9">
        <f t="shared" si="6"/>
        <v>11.168384879725087</v>
      </c>
      <c r="U18" s="10">
        <v>72.4</v>
      </c>
      <c r="V18" s="10">
        <v>16.9</v>
      </c>
      <c r="W18" s="9">
        <f t="shared" si="7"/>
        <v>23.342541436464085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14.8</v>
      </c>
      <c r="AC18" s="9">
        <f t="shared" si="9"/>
        <v>31.759656652360512</v>
      </c>
      <c r="AD18" s="10">
        <v>0</v>
      </c>
      <c r="AE18" s="10"/>
      <c r="AF18" s="9" t="e">
        <f t="shared" si="10"/>
        <v>#DIV/0!</v>
      </c>
      <c r="AG18" s="10">
        <v>3701.5</v>
      </c>
      <c r="AH18" s="10">
        <v>921.7</v>
      </c>
      <c r="AI18" s="9">
        <f t="shared" si="11"/>
        <v>24.90071592597596</v>
      </c>
      <c r="AJ18" s="9">
        <v>1796.4</v>
      </c>
      <c r="AK18" s="9">
        <v>748.8</v>
      </c>
      <c r="AL18" s="9">
        <f t="shared" si="12"/>
        <v>41.68336673346693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2.2</v>
      </c>
      <c r="AU18" s="9">
        <f t="shared" si="15"/>
        <v>1.788617886178862</v>
      </c>
      <c r="AV18" s="11">
        <v>4540.7</v>
      </c>
      <c r="AW18" s="11">
        <v>1099.2</v>
      </c>
      <c r="AX18" s="9">
        <f t="shared" si="16"/>
        <v>24.207721276455175</v>
      </c>
      <c r="AY18" s="16">
        <v>672</v>
      </c>
      <c r="AZ18" s="11">
        <v>221.3</v>
      </c>
      <c r="BA18" s="9">
        <f t="shared" si="17"/>
        <v>32.93154761904762</v>
      </c>
      <c r="BB18" s="9">
        <v>671</v>
      </c>
      <c r="BC18" s="11">
        <v>221.3</v>
      </c>
      <c r="BD18" s="9">
        <f t="shared" si="18"/>
        <v>32.98062593144561</v>
      </c>
      <c r="BE18" s="11">
        <v>0</v>
      </c>
      <c r="BF18" s="11"/>
      <c r="BG18" s="9" t="e">
        <f t="shared" si="19"/>
        <v>#DIV/0!</v>
      </c>
      <c r="BH18" s="16">
        <v>823</v>
      </c>
      <c r="BI18" s="11">
        <v>294.1</v>
      </c>
      <c r="BJ18" s="9">
        <f t="shared" si="20"/>
        <v>35.73511543134873</v>
      </c>
      <c r="BK18" s="11">
        <v>2014.6</v>
      </c>
      <c r="BL18" s="11">
        <v>557.9</v>
      </c>
      <c r="BM18" s="9">
        <f t="shared" si="21"/>
        <v>27.692842251563587</v>
      </c>
      <c r="BN18" s="12">
        <v>844</v>
      </c>
      <c r="BO18" s="12">
        <v>271.7</v>
      </c>
      <c r="BP18" s="9">
        <f t="shared" si="22"/>
        <v>32.191943127962084</v>
      </c>
      <c r="BQ18" s="12">
        <v>315.2</v>
      </c>
      <c r="BR18" s="12">
        <v>217.6</v>
      </c>
      <c r="BS18" s="9">
        <f t="shared" si="23"/>
        <v>69.03553299492386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-95.30000000000018</v>
      </c>
      <c r="BX18" s="13">
        <f t="shared" si="25"/>
        <v>14.299999999999955</v>
      </c>
      <c r="BY18" s="9"/>
    </row>
    <row r="19" spans="1:77" ht="12.75">
      <c r="A19" s="6">
        <v>4</v>
      </c>
      <c r="B19" s="7" t="s">
        <v>37</v>
      </c>
      <c r="C19" s="8">
        <v>2657.5</v>
      </c>
      <c r="D19" s="8">
        <f t="shared" si="0"/>
        <v>949.6</v>
      </c>
      <c r="E19" s="9">
        <f t="shared" si="1"/>
        <v>35.732831608654756</v>
      </c>
      <c r="F19" s="10">
        <v>548.4</v>
      </c>
      <c r="G19" s="10">
        <v>205.5</v>
      </c>
      <c r="H19" s="9">
        <f t="shared" si="2"/>
        <v>37.472647702407</v>
      </c>
      <c r="I19" s="10">
        <v>153.2</v>
      </c>
      <c r="J19" s="10">
        <v>50</v>
      </c>
      <c r="K19" s="9">
        <f t="shared" si="3"/>
        <v>32.637075718015666</v>
      </c>
      <c r="L19" s="10">
        <v>35.5</v>
      </c>
      <c r="M19" s="10">
        <v>1.8</v>
      </c>
      <c r="N19" s="9">
        <f t="shared" si="4"/>
        <v>5.070422535211268</v>
      </c>
      <c r="O19" s="10">
        <v>33.6</v>
      </c>
      <c r="P19" s="10">
        <v>25.1</v>
      </c>
      <c r="Q19" s="9">
        <f t="shared" si="5"/>
        <v>74.70238095238095</v>
      </c>
      <c r="R19" s="10">
        <v>209.5</v>
      </c>
      <c r="S19" s="10">
        <v>84.2</v>
      </c>
      <c r="T19" s="9">
        <f t="shared" si="6"/>
        <v>40.1909307875895</v>
      </c>
      <c r="U19" s="10">
        <v>63.5</v>
      </c>
      <c r="V19" s="10">
        <v>10.7</v>
      </c>
      <c r="W19" s="9">
        <f t="shared" si="7"/>
        <v>16.8503937007874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28.7</v>
      </c>
      <c r="AC19" s="9">
        <f t="shared" si="9"/>
        <v>58.45213849287168</v>
      </c>
      <c r="AD19" s="10">
        <v>0</v>
      </c>
      <c r="AE19" s="10"/>
      <c r="AF19" s="9" t="e">
        <f t="shared" si="10"/>
        <v>#DIV/0!</v>
      </c>
      <c r="AG19" s="10">
        <v>2109.1</v>
      </c>
      <c r="AH19" s="10">
        <v>744.1</v>
      </c>
      <c r="AI19" s="9">
        <f t="shared" si="11"/>
        <v>35.280451377364756</v>
      </c>
      <c r="AJ19" s="9">
        <v>1478.8</v>
      </c>
      <c r="AK19" s="9">
        <v>590.6</v>
      </c>
      <c r="AL19" s="9">
        <f t="shared" si="12"/>
        <v>39.93778739518529</v>
      </c>
      <c r="AM19" s="9">
        <v>153</v>
      </c>
      <c r="AN19" s="9">
        <v>63.8</v>
      </c>
      <c r="AO19" s="9">
        <f t="shared" si="13"/>
        <v>41.69934640522875</v>
      </c>
      <c r="AP19" s="11"/>
      <c r="AQ19" s="11"/>
      <c r="AR19" s="9" t="e">
        <f t="shared" si="14"/>
        <v>#DIV/0!</v>
      </c>
      <c r="AS19" s="10">
        <v>650</v>
      </c>
      <c r="AT19" s="10">
        <v>140.2</v>
      </c>
      <c r="AU19" s="9">
        <f t="shared" si="15"/>
        <v>21.569230769230767</v>
      </c>
      <c r="AV19" s="11">
        <v>2765.9</v>
      </c>
      <c r="AW19" s="11">
        <v>929.3</v>
      </c>
      <c r="AX19" s="9">
        <f t="shared" si="16"/>
        <v>33.59846704508478</v>
      </c>
      <c r="AY19" s="11">
        <v>672.9</v>
      </c>
      <c r="AZ19" s="11">
        <v>219.8</v>
      </c>
      <c r="BA19" s="9">
        <f t="shared" si="17"/>
        <v>32.66458611978006</v>
      </c>
      <c r="BB19" s="9">
        <v>671</v>
      </c>
      <c r="BC19" s="11">
        <v>218.3</v>
      </c>
      <c r="BD19" s="9">
        <f t="shared" si="18"/>
        <v>32.53353204172876</v>
      </c>
      <c r="BE19" s="11">
        <v>58</v>
      </c>
      <c r="BF19" s="11">
        <v>57.5</v>
      </c>
      <c r="BG19" s="9">
        <f t="shared" si="19"/>
        <v>99.13793103448276</v>
      </c>
      <c r="BH19" s="16">
        <v>737.8</v>
      </c>
      <c r="BI19" s="11">
        <v>311.3</v>
      </c>
      <c r="BJ19" s="9">
        <f t="shared" si="20"/>
        <v>42.19300623475197</v>
      </c>
      <c r="BK19" s="11">
        <v>960.3</v>
      </c>
      <c r="BL19" s="11">
        <v>324.1</v>
      </c>
      <c r="BM19" s="9">
        <f t="shared" si="21"/>
        <v>33.74986983234407</v>
      </c>
      <c r="BN19" s="12">
        <v>621.1</v>
      </c>
      <c r="BO19" s="12">
        <v>224.5</v>
      </c>
      <c r="BP19" s="9">
        <f t="shared" si="22"/>
        <v>36.145548220898405</v>
      </c>
      <c r="BQ19" s="12">
        <v>186</v>
      </c>
      <c r="BR19" s="12">
        <v>10</v>
      </c>
      <c r="BS19" s="9">
        <f t="shared" si="23"/>
        <v>5.376344086021505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20.300000000000068</v>
      </c>
      <c r="BY19" s="9"/>
    </row>
    <row r="20" spans="1:77" ht="12.75">
      <c r="A20" s="6">
        <v>5</v>
      </c>
      <c r="B20" s="7" t="s">
        <v>38</v>
      </c>
      <c r="C20" s="8">
        <f aca="true" t="shared" si="27" ref="C20:C32">SUM(F20+AG20)</f>
        <v>2990.6</v>
      </c>
      <c r="D20" s="8">
        <f t="shared" si="0"/>
        <v>1153</v>
      </c>
      <c r="E20" s="9">
        <f t="shared" si="1"/>
        <v>38.554136293720326</v>
      </c>
      <c r="F20" s="10">
        <v>1440</v>
      </c>
      <c r="G20" s="10">
        <v>605.1</v>
      </c>
      <c r="H20" s="9">
        <f t="shared" si="2"/>
        <v>42.020833333333336</v>
      </c>
      <c r="I20" s="10">
        <v>933.9</v>
      </c>
      <c r="J20" s="10">
        <v>397.7</v>
      </c>
      <c r="K20" s="9">
        <f t="shared" si="3"/>
        <v>42.58485919263305</v>
      </c>
      <c r="L20" s="10">
        <v>1.1</v>
      </c>
      <c r="M20" s="10">
        <v>7.8</v>
      </c>
      <c r="N20" s="9">
        <f t="shared" si="4"/>
        <v>709.090909090909</v>
      </c>
      <c r="O20" s="10">
        <v>52.3</v>
      </c>
      <c r="P20" s="10">
        <v>7.1</v>
      </c>
      <c r="Q20" s="9">
        <f t="shared" si="5"/>
        <v>13.575525812619501</v>
      </c>
      <c r="R20" s="10">
        <v>309</v>
      </c>
      <c r="S20" s="10">
        <v>119.5</v>
      </c>
      <c r="T20" s="9">
        <f t="shared" si="6"/>
        <v>38.673139158576056</v>
      </c>
      <c r="U20" s="10">
        <v>137.7</v>
      </c>
      <c r="V20" s="10">
        <v>36</v>
      </c>
      <c r="W20" s="9">
        <f t="shared" si="7"/>
        <v>26.143790849673206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1550.6</v>
      </c>
      <c r="AH20" s="10">
        <v>547.9</v>
      </c>
      <c r="AI20" s="9">
        <f t="shared" si="11"/>
        <v>35.33470914484715</v>
      </c>
      <c r="AJ20" s="9">
        <v>960.1</v>
      </c>
      <c r="AK20" s="9">
        <v>378.3</v>
      </c>
      <c r="AL20" s="9">
        <f t="shared" si="12"/>
        <v>39.40214560983231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50.1</v>
      </c>
      <c r="AU20" s="9">
        <f t="shared" si="15"/>
        <v>37.95454545454546</v>
      </c>
      <c r="AV20" s="11">
        <v>3006.4</v>
      </c>
      <c r="AW20" s="11">
        <v>1067.5</v>
      </c>
      <c r="AX20" s="9">
        <f t="shared" si="16"/>
        <v>35.50758382118148</v>
      </c>
      <c r="AY20" s="11">
        <v>780.1</v>
      </c>
      <c r="AZ20" s="11">
        <v>329.8</v>
      </c>
      <c r="BA20" s="9">
        <f t="shared" si="17"/>
        <v>42.27663120112806</v>
      </c>
      <c r="BB20" s="9">
        <v>671</v>
      </c>
      <c r="BC20" s="11">
        <v>227.3</v>
      </c>
      <c r="BD20" s="9">
        <f t="shared" si="18"/>
        <v>33.87481371087929</v>
      </c>
      <c r="BE20" s="11">
        <v>0</v>
      </c>
      <c r="BF20" s="11"/>
      <c r="BG20" s="9" t="e">
        <f t="shared" si="19"/>
        <v>#DIV/0!</v>
      </c>
      <c r="BH20" s="11">
        <v>621</v>
      </c>
      <c r="BI20" s="11">
        <v>213.3</v>
      </c>
      <c r="BJ20" s="9">
        <f t="shared" si="20"/>
        <v>34.34782608695652</v>
      </c>
      <c r="BK20" s="11">
        <v>1026.6</v>
      </c>
      <c r="BL20" s="11">
        <v>489.6</v>
      </c>
      <c r="BM20" s="9">
        <f t="shared" si="21"/>
        <v>47.69140853302163</v>
      </c>
      <c r="BN20" s="17">
        <v>799.4</v>
      </c>
      <c r="BO20" s="12">
        <v>369.6</v>
      </c>
      <c r="BP20" s="9">
        <f t="shared" si="22"/>
        <v>46.23467600700526</v>
      </c>
      <c r="BQ20" s="12">
        <v>166.1</v>
      </c>
      <c r="BR20" s="12">
        <v>103.4</v>
      </c>
      <c r="BS20" s="9">
        <f t="shared" si="23"/>
        <v>62.25165562913908</v>
      </c>
      <c r="BT20" s="12"/>
      <c r="BU20" s="12"/>
      <c r="BV20" s="9" t="e">
        <f t="shared" si="24"/>
        <v>#DIV/0!</v>
      </c>
      <c r="BW20" s="13">
        <f t="shared" si="26"/>
        <v>-15.800000000000182</v>
      </c>
      <c r="BX20" s="13">
        <f t="shared" si="25"/>
        <v>85.5</v>
      </c>
      <c r="BY20" s="9"/>
    </row>
    <row r="21" spans="1:77" ht="12.75">
      <c r="A21" s="6">
        <v>6</v>
      </c>
      <c r="B21" s="7" t="s">
        <v>39</v>
      </c>
      <c r="C21" s="8">
        <v>2928.6</v>
      </c>
      <c r="D21" s="8">
        <f t="shared" si="0"/>
        <v>900.4000000000001</v>
      </c>
      <c r="E21" s="9">
        <f t="shared" si="1"/>
        <v>30.74506590179608</v>
      </c>
      <c r="F21" s="10">
        <v>566.2</v>
      </c>
      <c r="G21" s="10">
        <v>203.8</v>
      </c>
      <c r="H21" s="9">
        <f t="shared" si="2"/>
        <v>35.99434828682444</v>
      </c>
      <c r="I21" s="10">
        <v>263.9</v>
      </c>
      <c r="J21" s="10">
        <v>100.7</v>
      </c>
      <c r="K21" s="9">
        <f t="shared" si="3"/>
        <v>38.15839333080713</v>
      </c>
      <c r="L21" s="10">
        <v>6</v>
      </c>
      <c r="M21" s="10">
        <v>6.6</v>
      </c>
      <c r="N21" s="9">
        <f t="shared" si="4"/>
        <v>109.99999999999999</v>
      </c>
      <c r="O21" s="10">
        <v>47.5</v>
      </c>
      <c r="P21" s="10">
        <v>9.5</v>
      </c>
      <c r="Q21" s="9">
        <f t="shared" si="5"/>
        <v>20</v>
      </c>
      <c r="R21" s="10">
        <v>223.8</v>
      </c>
      <c r="S21" s="10">
        <v>67.6</v>
      </c>
      <c r="T21" s="9">
        <f t="shared" si="6"/>
        <v>30.20554066130473</v>
      </c>
      <c r="U21" s="10">
        <v>18.9</v>
      </c>
      <c r="V21" s="10">
        <v>3.7</v>
      </c>
      <c r="W21" s="9">
        <f t="shared" si="7"/>
        <v>19.57671957671958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2362.3</v>
      </c>
      <c r="AH21" s="10">
        <v>696.6</v>
      </c>
      <c r="AI21" s="9">
        <f t="shared" si="11"/>
        <v>29.488210642170763</v>
      </c>
      <c r="AJ21" s="9">
        <v>1513.6</v>
      </c>
      <c r="AK21" s="9">
        <v>603.3</v>
      </c>
      <c r="AL21" s="9">
        <f t="shared" si="12"/>
        <v>39.858615221987314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/>
      <c r="AU21" s="9">
        <f t="shared" si="15"/>
        <v>0</v>
      </c>
      <c r="AV21" s="11">
        <v>3036.2</v>
      </c>
      <c r="AW21" s="11">
        <v>880.1</v>
      </c>
      <c r="AX21" s="9">
        <f t="shared" si="16"/>
        <v>28.986891509123247</v>
      </c>
      <c r="AY21" s="11">
        <v>676.5</v>
      </c>
      <c r="AZ21" s="11">
        <v>231.8</v>
      </c>
      <c r="BA21" s="9">
        <f t="shared" si="17"/>
        <v>34.26459719142646</v>
      </c>
      <c r="BB21" s="9">
        <v>670.9</v>
      </c>
      <c r="BC21" s="11">
        <v>226.8</v>
      </c>
      <c r="BD21" s="9">
        <f t="shared" si="18"/>
        <v>33.805336115665526</v>
      </c>
      <c r="BE21" s="11">
        <v>8</v>
      </c>
      <c r="BF21" s="11">
        <v>7.5</v>
      </c>
      <c r="BG21" s="9">
        <f t="shared" si="19"/>
        <v>93.75</v>
      </c>
      <c r="BH21" s="11">
        <v>844.3</v>
      </c>
      <c r="BI21" s="11">
        <v>258</v>
      </c>
      <c r="BJ21" s="9">
        <f t="shared" si="20"/>
        <v>30.557858581073077</v>
      </c>
      <c r="BK21" s="16">
        <v>845.3</v>
      </c>
      <c r="BL21" s="11">
        <v>369.6</v>
      </c>
      <c r="BM21" s="9">
        <f t="shared" si="21"/>
        <v>43.724121613628306</v>
      </c>
      <c r="BN21" s="12">
        <v>583.9</v>
      </c>
      <c r="BO21" s="12">
        <v>218.9</v>
      </c>
      <c r="BP21" s="9">
        <f t="shared" si="22"/>
        <v>37.48929611234801</v>
      </c>
      <c r="BQ21" s="12">
        <v>161.1</v>
      </c>
      <c r="BR21" s="12">
        <v>101.9</v>
      </c>
      <c r="BS21" s="9">
        <f t="shared" si="23"/>
        <v>63.252638112973315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20.300000000000068</v>
      </c>
      <c r="BY21" s="9"/>
    </row>
    <row r="22" spans="1:77" ht="12.75">
      <c r="A22" s="6">
        <v>7</v>
      </c>
      <c r="B22" s="7" t="s">
        <v>40</v>
      </c>
      <c r="C22" s="8">
        <f t="shared" si="27"/>
        <v>1785.6000000000001</v>
      </c>
      <c r="D22" s="8">
        <f t="shared" si="0"/>
        <v>839.5</v>
      </c>
      <c r="E22" s="9">
        <f t="shared" si="1"/>
        <v>47.015008960573475</v>
      </c>
      <c r="F22" s="10">
        <v>231.4</v>
      </c>
      <c r="G22" s="10">
        <v>246.1</v>
      </c>
      <c r="H22" s="9">
        <f t="shared" si="2"/>
        <v>106.35263612791701</v>
      </c>
      <c r="I22" s="10">
        <v>26.1</v>
      </c>
      <c r="J22" s="10">
        <v>6.3</v>
      </c>
      <c r="K22" s="9">
        <f t="shared" si="3"/>
        <v>24.137931034482758</v>
      </c>
      <c r="L22" s="10"/>
      <c r="M22" s="10"/>
      <c r="N22" s="9" t="e">
        <f t="shared" si="4"/>
        <v>#DIV/0!</v>
      </c>
      <c r="O22" s="10">
        <v>25.6</v>
      </c>
      <c r="P22" s="10">
        <v>4.6</v>
      </c>
      <c r="Q22" s="9">
        <f t="shared" si="5"/>
        <v>17.968749999999996</v>
      </c>
      <c r="R22" s="10">
        <v>94.9</v>
      </c>
      <c r="S22" s="10">
        <v>7.8</v>
      </c>
      <c r="T22" s="9">
        <f t="shared" si="6"/>
        <v>8.21917808219178</v>
      </c>
      <c r="U22" s="10">
        <v>63.1</v>
      </c>
      <c r="V22" s="10">
        <v>2</v>
      </c>
      <c r="W22" s="9">
        <f t="shared" si="7"/>
        <v>3.1695721077654517</v>
      </c>
      <c r="X22" s="10">
        <v>0</v>
      </c>
      <c r="Y22" s="10"/>
      <c r="Z22" s="9" t="e">
        <f t="shared" si="8"/>
        <v>#DIV/0!</v>
      </c>
      <c r="AA22" s="10">
        <v>11.7</v>
      </c>
      <c r="AB22" s="10">
        <v>11.4</v>
      </c>
      <c r="AC22" s="9">
        <f t="shared" si="9"/>
        <v>97.43589743589745</v>
      </c>
      <c r="AD22" s="10">
        <v>0</v>
      </c>
      <c r="AE22" s="10"/>
      <c r="AF22" s="9" t="e">
        <f t="shared" si="10"/>
        <v>#DIV/0!</v>
      </c>
      <c r="AG22" s="10">
        <v>1554.2</v>
      </c>
      <c r="AH22" s="10">
        <v>593.4</v>
      </c>
      <c r="AI22" s="9">
        <f t="shared" si="11"/>
        <v>38.180414361086086</v>
      </c>
      <c r="AJ22" s="9">
        <v>1063</v>
      </c>
      <c r="AK22" s="9">
        <v>423.9</v>
      </c>
      <c r="AL22" s="9">
        <f t="shared" si="12"/>
        <v>39.87770460959548</v>
      </c>
      <c r="AM22" s="9">
        <v>229.9</v>
      </c>
      <c r="AN22" s="9">
        <v>94.1</v>
      </c>
      <c r="AO22" s="9">
        <f t="shared" si="13"/>
        <v>40.93083949543279</v>
      </c>
      <c r="AP22" s="11"/>
      <c r="AQ22" s="11"/>
      <c r="AR22" s="9" t="e">
        <f t="shared" si="14"/>
        <v>#DIV/0!</v>
      </c>
      <c r="AS22" s="10">
        <v>45.4</v>
      </c>
      <c r="AT22" s="10">
        <v>13</v>
      </c>
      <c r="AU22" s="9">
        <f t="shared" si="15"/>
        <v>28.634361233480178</v>
      </c>
      <c r="AV22" s="11">
        <v>1786.7</v>
      </c>
      <c r="AW22" s="11">
        <v>580.1</v>
      </c>
      <c r="AX22" s="9">
        <f t="shared" si="16"/>
        <v>32.46767784183131</v>
      </c>
      <c r="AY22" s="11">
        <v>681.5</v>
      </c>
      <c r="AZ22" s="11">
        <v>272.5</v>
      </c>
      <c r="BA22" s="9">
        <f t="shared" si="17"/>
        <v>39.98532648569332</v>
      </c>
      <c r="BB22" s="9">
        <v>670.9</v>
      </c>
      <c r="BC22" s="11">
        <v>262.5</v>
      </c>
      <c r="BD22" s="9">
        <f t="shared" si="18"/>
        <v>39.12654643016843</v>
      </c>
      <c r="BE22" s="11">
        <v>6.1</v>
      </c>
      <c r="BF22" s="11">
        <v>6.1</v>
      </c>
      <c r="BG22" s="9">
        <f t="shared" si="19"/>
        <v>100</v>
      </c>
      <c r="BH22" s="16">
        <v>339</v>
      </c>
      <c r="BI22" s="11">
        <v>48.8</v>
      </c>
      <c r="BJ22" s="9">
        <f t="shared" si="20"/>
        <v>14.395280235988201</v>
      </c>
      <c r="BK22" s="11">
        <v>567.3</v>
      </c>
      <c r="BL22" s="11">
        <v>238.4</v>
      </c>
      <c r="BM22" s="9">
        <f t="shared" si="21"/>
        <v>42.02362065926318</v>
      </c>
      <c r="BN22" s="12">
        <v>431.1</v>
      </c>
      <c r="BO22" s="12">
        <v>163.9</v>
      </c>
      <c r="BP22" s="9">
        <f t="shared" si="22"/>
        <v>38.01902110879146</v>
      </c>
      <c r="BQ22" s="12">
        <v>118.7</v>
      </c>
      <c r="BR22" s="12">
        <v>68.9</v>
      </c>
      <c r="BS22" s="9">
        <f>BR22/BQ22*100</f>
        <v>58.04549283909015</v>
      </c>
      <c r="BT22" s="12"/>
      <c r="BU22" s="12"/>
      <c r="BV22" s="9" t="e">
        <f t="shared" si="24"/>
        <v>#DIV/0!</v>
      </c>
      <c r="BW22" s="13">
        <f t="shared" si="26"/>
        <v>-1.099999999999909</v>
      </c>
      <c r="BX22" s="13">
        <f t="shared" si="25"/>
        <v>259.4</v>
      </c>
      <c r="BY22" s="9"/>
    </row>
    <row r="23" spans="1:77" ht="12.75">
      <c r="A23" s="6">
        <v>8</v>
      </c>
      <c r="B23" s="7" t="s">
        <v>41</v>
      </c>
      <c r="C23" s="8">
        <v>3804.5</v>
      </c>
      <c r="D23" s="8">
        <f t="shared" si="0"/>
        <v>1221.6999999999998</v>
      </c>
      <c r="E23" s="9">
        <f t="shared" si="1"/>
        <v>32.111972663950574</v>
      </c>
      <c r="F23" s="10">
        <v>998.3</v>
      </c>
      <c r="G23" s="10">
        <v>297.4</v>
      </c>
      <c r="H23" s="9">
        <f t="shared" si="2"/>
        <v>29.790644094961433</v>
      </c>
      <c r="I23" s="10">
        <v>320.7</v>
      </c>
      <c r="J23" s="10">
        <v>111.4</v>
      </c>
      <c r="K23" s="9">
        <f t="shared" si="3"/>
        <v>34.73651387589648</v>
      </c>
      <c r="L23" s="10"/>
      <c r="M23" s="10">
        <v>1</v>
      </c>
      <c r="N23" s="9" t="e">
        <f t="shared" si="4"/>
        <v>#DIV/0!</v>
      </c>
      <c r="O23" s="10">
        <v>75.8</v>
      </c>
      <c r="P23" s="10">
        <v>4.8</v>
      </c>
      <c r="Q23" s="9">
        <f t="shared" si="5"/>
        <v>6.33245382585752</v>
      </c>
      <c r="R23" s="10">
        <v>563.2</v>
      </c>
      <c r="S23" s="10">
        <v>73.7</v>
      </c>
      <c r="T23" s="9">
        <f t="shared" si="6"/>
        <v>13.0859375</v>
      </c>
      <c r="U23" s="10">
        <v>30.6</v>
      </c>
      <c r="V23" s="10">
        <v>1</v>
      </c>
      <c r="W23" s="9">
        <f t="shared" si="7"/>
        <v>3.2679738562091507</v>
      </c>
      <c r="X23" s="10">
        <v>0</v>
      </c>
      <c r="Y23" s="10"/>
      <c r="Z23" s="9" t="e">
        <f t="shared" si="8"/>
        <v>#DIV/0!</v>
      </c>
      <c r="AA23" s="10">
        <v>0</v>
      </c>
      <c r="AB23" s="10">
        <v>2.8</v>
      </c>
      <c r="AC23" s="9" t="e">
        <f t="shared" si="9"/>
        <v>#DIV/0!</v>
      </c>
      <c r="AD23" s="10">
        <v>0</v>
      </c>
      <c r="AE23" s="10"/>
      <c r="AF23" s="9" t="e">
        <f t="shared" si="10"/>
        <v>#DIV/0!</v>
      </c>
      <c r="AG23" s="10">
        <v>2806.2</v>
      </c>
      <c r="AH23" s="10">
        <v>924.3</v>
      </c>
      <c r="AI23" s="9">
        <f t="shared" si="11"/>
        <v>32.93778062860808</v>
      </c>
      <c r="AJ23" s="9">
        <v>1215.9</v>
      </c>
      <c r="AK23" s="9">
        <v>485.5</v>
      </c>
      <c r="AL23" s="9">
        <f t="shared" si="12"/>
        <v>39.92927049921868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157</v>
      </c>
      <c r="AT23" s="10">
        <v>18.1</v>
      </c>
      <c r="AU23" s="9">
        <f t="shared" si="15"/>
        <v>11.528662420382165</v>
      </c>
      <c r="AV23" s="11">
        <v>3855.1</v>
      </c>
      <c r="AW23" s="11">
        <v>1126</v>
      </c>
      <c r="AX23" s="9">
        <f t="shared" si="16"/>
        <v>29.208062047677103</v>
      </c>
      <c r="AY23" s="11">
        <v>716.5</v>
      </c>
      <c r="AZ23" s="11">
        <v>219.8</v>
      </c>
      <c r="BA23" s="9">
        <f t="shared" si="17"/>
        <v>30.676901605024426</v>
      </c>
      <c r="BB23" s="9">
        <v>671</v>
      </c>
      <c r="BC23" s="11">
        <v>209.8</v>
      </c>
      <c r="BD23" s="9">
        <f t="shared" si="18"/>
        <v>31.266766020864385</v>
      </c>
      <c r="BE23" s="11">
        <v>8</v>
      </c>
      <c r="BF23" s="11">
        <v>7.5</v>
      </c>
      <c r="BG23" s="9">
        <f t="shared" si="19"/>
        <v>93.75</v>
      </c>
      <c r="BH23" s="11">
        <v>1217</v>
      </c>
      <c r="BI23" s="11">
        <v>578.2</v>
      </c>
      <c r="BJ23" s="9">
        <f t="shared" si="20"/>
        <v>47.51027115858669</v>
      </c>
      <c r="BK23" s="11">
        <v>864.3</v>
      </c>
      <c r="BL23" s="11">
        <v>307.2</v>
      </c>
      <c r="BM23" s="9">
        <f t="shared" si="21"/>
        <v>35.54321416174939</v>
      </c>
      <c r="BN23" s="12">
        <v>630.7</v>
      </c>
      <c r="BO23" s="12">
        <v>245.4</v>
      </c>
      <c r="BP23" s="9">
        <f t="shared" si="22"/>
        <v>38.90914856508641</v>
      </c>
      <c r="BQ23" s="17">
        <v>45</v>
      </c>
      <c r="BR23" s="12">
        <v>27</v>
      </c>
      <c r="BS23" s="9">
        <f t="shared" si="23"/>
        <v>60</v>
      </c>
      <c r="BT23" s="12"/>
      <c r="BU23" s="12"/>
      <c r="BV23" s="9" t="e">
        <f t="shared" si="24"/>
        <v>#DIV/0!</v>
      </c>
      <c r="BW23" s="13">
        <f t="shared" si="26"/>
        <v>-50.59999999999991</v>
      </c>
      <c r="BX23" s="13">
        <f t="shared" si="25"/>
        <v>95.69999999999982</v>
      </c>
      <c r="BY23" s="9"/>
    </row>
    <row r="24" spans="1:77" ht="12.75">
      <c r="A24" s="6">
        <v>9</v>
      </c>
      <c r="B24" s="7" t="s">
        <v>42</v>
      </c>
      <c r="C24" s="8">
        <f t="shared" si="27"/>
        <v>5792.1</v>
      </c>
      <c r="D24" s="8">
        <f t="shared" si="0"/>
        <v>1789</v>
      </c>
      <c r="E24" s="9">
        <f t="shared" si="1"/>
        <v>30.886897670965624</v>
      </c>
      <c r="F24" s="10">
        <v>1423.8</v>
      </c>
      <c r="G24" s="10">
        <v>542.3</v>
      </c>
      <c r="H24" s="9">
        <f t="shared" si="2"/>
        <v>38.0882146368872</v>
      </c>
      <c r="I24" s="10">
        <v>741.4</v>
      </c>
      <c r="J24" s="10">
        <v>277.2</v>
      </c>
      <c r="K24" s="9">
        <f t="shared" si="3"/>
        <v>37.388724035608305</v>
      </c>
      <c r="L24" s="10">
        <v>46.4</v>
      </c>
      <c r="M24" s="10">
        <v>50</v>
      </c>
      <c r="N24" s="9">
        <f t="shared" si="4"/>
        <v>107.75862068965519</v>
      </c>
      <c r="O24" s="10">
        <v>65.6</v>
      </c>
      <c r="P24" s="10">
        <v>8.8</v>
      </c>
      <c r="Q24" s="9">
        <f t="shared" si="5"/>
        <v>13.414634146341466</v>
      </c>
      <c r="R24" s="10">
        <v>524.6</v>
      </c>
      <c r="S24" s="10">
        <v>65.9</v>
      </c>
      <c r="T24" s="9">
        <f t="shared" si="6"/>
        <v>12.561951963400686</v>
      </c>
      <c r="U24" s="10">
        <v>30.8</v>
      </c>
      <c r="V24" s="10">
        <v>5.9</v>
      </c>
      <c r="W24" s="9">
        <f t="shared" si="7"/>
        <v>19.155844155844157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4368.3</v>
      </c>
      <c r="AH24" s="10">
        <v>1246.7</v>
      </c>
      <c r="AI24" s="9">
        <f t="shared" si="11"/>
        <v>28.539706521987956</v>
      </c>
      <c r="AJ24" s="9">
        <v>2425.6</v>
      </c>
      <c r="AK24" s="9">
        <v>968.3</v>
      </c>
      <c r="AL24" s="9">
        <f t="shared" si="12"/>
        <v>39.920019788918204</v>
      </c>
      <c r="AM24" s="9">
        <v>175.7</v>
      </c>
      <c r="AN24" s="9">
        <v>75.8</v>
      </c>
      <c r="AO24" s="9">
        <f t="shared" si="13"/>
        <v>43.14171883893</v>
      </c>
      <c r="AP24" s="11"/>
      <c r="AQ24" s="11"/>
      <c r="AR24" s="9" t="e">
        <f t="shared" si="14"/>
        <v>#DIV/0!</v>
      </c>
      <c r="AS24" s="10">
        <v>757.7</v>
      </c>
      <c r="AT24" s="10">
        <v>757.7</v>
      </c>
      <c r="AU24" s="9">
        <f t="shared" si="15"/>
        <v>100</v>
      </c>
      <c r="AV24" s="11">
        <v>5799.4</v>
      </c>
      <c r="AW24" s="11">
        <v>1615.2</v>
      </c>
      <c r="AX24" s="9">
        <f t="shared" si="16"/>
        <v>27.85115701624306</v>
      </c>
      <c r="AY24" s="11">
        <v>756.4</v>
      </c>
      <c r="AZ24" s="11">
        <v>223.9</v>
      </c>
      <c r="BA24" s="9">
        <f t="shared" si="17"/>
        <v>29.60074034902168</v>
      </c>
      <c r="BB24" s="9">
        <v>732.2</v>
      </c>
      <c r="BC24" s="11">
        <v>221.4</v>
      </c>
      <c r="BD24" s="9">
        <f t="shared" si="18"/>
        <v>30.237639989074022</v>
      </c>
      <c r="BE24" s="11">
        <v>0</v>
      </c>
      <c r="BF24" s="11"/>
      <c r="BG24" s="9" t="e">
        <f t="shared" si="19"/>
        <v>#DIV/0!</v>
      </c>
      <c r="BH24" s="11">
        <v>1189.2</v>
      </c>
      <c r="BI24" s="11">
        <v>362.9</v>
      </c>
      <c r="BJ24" s="9">
        <f t="shared" si="20"/>
        <v>30.5163134880592</v>
      </c>
      <c r="BK24" s="11">
        <v>1884.3</v>
      </c>
      <c r="BL24" s="11">
        <v>1000.4</v>
      </c>
      <c r="BM24" s="9">
        <f t="shared" si="21"/>
        <v>53.09133365175397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-7.299999999999272</v>
      </c>
      <c r="BX24" s="13">
        <f t="shared" si="25"/>
        <v>173.79999999999995</v>
      </c>
      <c r="BY24" s="9"/>
    </row>
    <row r="25" spans="1:77" ht="15.75" customHeight="1">
      <c r="A25" s="6">
        <v>10</v>
      </c>
      <c r="B25" s="7" t="s">
        <v>43</v>
      </c>
      <c r="C25" s="8">
        <f t="shared" si="27"/>
        <v>1903</v>
      </c>
      <c r="D25" s="8">
        <f t="shared" si="0"/>
        <v>699.3</v>
      </c>
      <c r="E25" s="9">
        <f t="shared" si="1"/>
        <v>36.74724119810825</v>
      </c>
      <c r="F25" s="10">
        <v>261</v>
      </c>
      <c r="G25" s="10">
        <v>34.9</v>
      </c>
      <c r="H25" s="9">
        <f t="shared" si="2"/>
        <v>13.371647509578544</v>
      </c>
      <c r="I25" s="10">
        <v>78.1</v>
      </c>
      <c r="J25" s="10">
        <v>16.8</v>
      </c>
      <c r="K25" s="9">
        <f t="shared" si="3"/>
        <v>21.510883482714473</v>
      </c>
      <c r="L25" s="10">
        <v>0</v>
      </c>
      <c r="M25" s="10"/>
      <c r="N25" s="9" t="e">
        <f>M25/L25*100</f>
        <v>#DIV/0!</v>
      </c>
      <c r="O25" s="10">
        <v>34.8</v>
      </c>
      <c r="P25" s="10">
        <v>2.6</v>
      </c>
      <c r="Q25" s="9">
        <f t="shared" si="5"/>
        <v>7.471264367816093</v>
      </c>
      <c r="R25" s="10">
        <v>130</v>
      </c>
      <c r="S25" s="10">
        <v>12.3</v>
      </c>
      <c r="T25" s="9">
        <f t="shared" si="6"/>
        <v>9.461538461538462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2.8</v>
      </c>
      <c r="AC25" s="9">
        <f t="shared" si="9"/>
        <v>28.57142857142857</v>
      </c>
      <c r="AD25" s="10">
        <v>0</v>
      </c>
      <c r="AE25" s="10"/>
      <c r="AF25" s="9" t="e">
        <f t="shared" si="10"/>
        <v>#DIV/0!</v>
      </c>
      <c r="AG25" s="10">
        <v>1642</v>
      </c>
      <c r="AH25" s="10">
        <v>664.4</v>
      </c>
      <c r="AI25" s="9">
        <f t="shared" si="11"/>
        <v>40.46285018270402</v>
      </c>
      <c r="AJ25" s="9">
        <v>1400.6</v>
      </c>
      <c r="AK25" s="9">
        <v>563.3</v>
      </c>
      <c r="AL25" s="9">
        <f t="shared" si="12"/>
        <v>40.21847779523062</v>
      </c>
      <c r="AM25" s="9">
        <v>43.7</v>
      </c>
      <c r="AN25" s="9">
        <v>17.3</v>
      </c>
      <c r="AO25" s="9">
        <f t="shared" si="13"/>
        <v>39.588100686498855</v>
      </c>
      <c r="AP25" s="11"/>
      <c r="AQ25" s="11"/>
      <c r="AR25" s="9" t="e">
        <f t="shared" si="14"/>
        <v>#DIV/0!</v>
      </c>
      <c r="AS25" s="10">
        <v>200</v>
      </c>
      <c r="AT25" s="10">
        <v>48.9</v>
      </c>
      <c r="AU25" s="9">
        <f t="shared" si="15"/>
        <v>24.45</v>
      </c>
      <c r="AV25" s="11">
        <v>1926.2</v>
      </c>
      <c r="AW25" s="11">
        <v>680.9</v>
      </c>
      <c r="AX25" s="9">
        <f t="shared" si="16"/>
        <v>35.34939258643962</v>
      </c>
      <c r="AY25" s="11">
        <v>686.5</v>
      </c>
      <c r="AZ25" s="11">
        <v>228</v>
      </c>
      <c r="BA25" s="9">
        <f t="shared" si="17"/>
        <v>33.21194464675892</v>
      </c>
      <c r="BB25" s="9">
        <v>671</v>
      </c>
      <c r="BC25" s="11">
        <v>213</v>
      </c>
      <c r="BD25" s="9">
        <f t="shared" si="18"/>
        <v>31.74366616989568</v>
      </c>
      <c r="BE25" s="11">
        <v>8</v>
      </c>
      <c r="BF25" s="11"/>
      <c r="BG25" s="9">
        <f t="shared" si="19"/>
        <v>0</v>
      </c>
      <c r="BH25" s="11">
        <v>464.6</v>
      </c>
      <c r="BI25" s="11">
        <v>185</v>
      </c>
      <c r="BJ25" s="9">
        <f t="shared" si="20"/>
        <v>39.81919931123547</v>
      </c>
      <c r="BK25" s="16">
        <v>710.6</v>
      </c>
      <c r="BL25" s="11">
        <v>243.4</v>
      </c>
      <c r="BM25" s="9">
        <f t="shared" si="21"/>
        <v>34.2527441598649</v>
      </c>
      <c r="BN25" s="12">
        <v>536.9</v>
      </c>
      <c r="BO25" s="12">
        <v>167.3</v>
      </c>
      <c r="BP25" s="9">
        <f t="shared" si="22"/>
        <v>31.16036505867015</v>
      </c>
      <c r="BQ25" s="17">
        <v>101.7</v>
      </c>
      <c r="BR25" s="12">
        <v>60</v>
      </c>
      <c r="BS25" s="9">
        <f t="shared" si="23"/>
        <v>58.99705014749262</v>
      </c>
      <c r="BT25" s="12"/>
      <c r="BU25" s="12"/>
      <c r="BV25" s="9" t="e">
        <f t="shared" si="24"/>
        <v>#DIV/0!</v>
      </c>
      <c r="BW25" s="13">
        <f t="shared" si="26"/>
        <v>-23.200000000000045</v>
      </c>
      <c r="BX25" s="13">
        <f t="shared" si="25"/>
        <v>18.399999999999977</v>
      </c>
      <c r="BY25" s="9"/>
    </row>
    <row r="26" spans="1:77" ht="12.75">
      <c r="A26" s="6">
        <v>11</v>
      </c>
      <c r="B26" s="7" t="s">
        <v>44</v>
      </c>
      <c r="C26" s="8">
        <v>2419.3</v>
      </c>
      <c r="D26" s="8">
        <f t="shared" si="0"/>
        <v>827.2</v>
      </c>
      <c r="E26" s="9">
        <f t="shared" si="1"/>
        <v>34.19170834538916</v>
      </c>
      <c r="F26" s="10">
        <v>170.2</v>
      </c>
      <c r="G26" s="10">
        <v>30.1</v>
      </c>
      <c r="H26" s="9">
        <f t="shared" si="2"/>
        <v>17.685076380728557</v>
      </c>
      <c r="I26" s="10">
        <v>41.1</v>
      </c>
      <c r="J26" s="10">
        <v>15.9</v>
      </c>
      <c r="K26" s="9">
        <f t="shared" si="3"/>
        <v>38.68613138686131</v>
      </c>
      <c r="L26" s="10">
        <v>2.7</v>
      </c>
      <c r="M26" s="10">
        <v>3.9</v>
      </c>
      <c r="N26" s="9">
        <f t="shared" si="4"/>
        <v>144.44444444444443</v>
      </c>
      <c r="O26" s="10">
        <v>30.2</v>
      </c>
      <c r="P26" s="10">
        <v>2.5</v>
      </c>
      <c r="Q26" s="9">
        <f t="shared" si="5"/>
        <v>8.27814569536424</v>
      </c>
      <c r="R26" s="10">
        <v>74</v>
      </c>
      <c r="S26" s="10">
        <v>2.4</v>
      </c>
      <c r="T26" s="9">
        <f t="shared" si="6"/>
        <v>3.2432432432432434</v>
      </c>
      <c r="U26" s="10">
        <v>16.2</v>
      </c>
      <c r="V26" s="10">
        <v>0.4</v>
      </c>
      <c r="W26" s="9">
        <f t="shared" si="7"/>
        <v>2.469135802469136</v>
      </c>
      <c r="X26" s="10">
        <v>0</v>
      </c>
      <c r="Y26" s="10"/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2249.2</v>
      </c>
      <c r="AH26" s="10">
        <v>797.1</v>
      </c>
      <c r="AI26" s="9">
        <f t="shared" si="11"/>
        <v>35.43926729503824</v>
      </c>
      <c r="AJ26" s="9">
        <v>1380.8</v>
      </c>
      <c r="AK26" s="9">
        <v>554.2</v>
      </c>
      <c r="AL26" s="9">
        <f t="shared" si="12"/>
        <v>40.136152954808814</v>
      </c>
      <c r="AM26" s="9">
        <v>391.3</v>
      </c>
      <c r="AN26" s="9">
        <v>161.6</v>
      </c>
      <c r="AO26" s="9">
        <f t="shared" si="13"/>
        <v>41.29823664707386</v>
      </c>
      <c r="AP26" s="11"/>
      <c r="AQ26" s="11"/>
      <c r="AR26" s="9" t="e">
        <f t="shared" si="14"/>
        <v>#DIV/0!</v>
      </c>
      <c r="AS26" s="10">
        <v>232</v>
      </c>
      <c r="AT26" s="10">
        <v>57.7</v>
      </c>
      <c r="AU26" s="9">
        <f t="shared" si="15"/>
        <v>24.870689655172416</v>
      </c>
      <c r="AV26" s="11">
        <v>2439.9</v>
      </c>
      <c r="AW26" s="11">
        <v>690.8</v>
      </c>
      <c r="AX26" s="9">
        <f t="shared" si="16"/>
        <v>28.312635763760806</v>
      </c>
      <c r="AY26" s="11">
        <v>675.8</v>
      </c>
      <c r="AZ26" s="11">
        <v>241.5</v>
      </c>
      <c r="BA26" s="9">
        <f t="shared" si="17"/>
        <v>35.73542468185854</v>
      </c>
      <c r="BB26" s="9">
        <v>668.3</v>
      </c>
      <c r="BC26" s="11">
        <v>234</v>
      </c>
      <c r="BD26" s="9">
        <f t="shared" si="18"/>
        <v>35.01421517282658</v>
      </c>
      <c r="BE26" s="11">
        <v>106.3</v>
      </c>
      <c r="BF26" s="11">
        <v>95.9</v>
      </c>
      <c r="BG26" s="9">
        <f t="shared" si="19"/>
        <v>90.21636876763877</v>
      </c>
      <c r="BH26" s="16">
        <v>475.3</v>
      </c>
      <c r="BI26" s="11">
        <v>130.9</v>
      </c>
      <c r="BJ26" s="9">
        <f t="shared" si="20"/>
        <v>27.540500736377027</v>
      </c>
      <c r="BK26" s="11">
        <v>588.1</v>
      </c>
      <c r="BL26" s="11">
        <v>202.1</v>
      </c>
      <c r="BM26" s="9">
        <f t="shared" si="21"/>
        <v>34.36490392790342</v>
      </c>
      <c r="BN26" s="12">
        <v>467.1</v>
      </c>
      <c r="BO26" s="12">
        <v>145.6</v>
      </c>
      <c r="BP26" s="9">
        <f t="shared" si="22"/>
        <v>31.171055448512092</v>
      </c>
      <c r="BQ26" s="12">
        <v>73.8</v>
      </c>
      <c r="BR26" s="12">
        <v>42.8</v>
      </c>
      <c r="BS26" s="9">
        <f t="shared" si="23"/>
        <v>57.99457994579945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136.4000000000001</v>
      </c>
      <c r="BY26" s="9"/>
    </row>
    <row r="27" spans="1:77" ht="12.75">
      <c r="A27" s="6">
        <v>12</v>
      </c>
      <c r="B27" s="7" t="s">
        <v>45</v>
      </c>
      <c r="C27" s="8">
        <f t="shared" si="27"/>
        <v>5101.7</v>
      </c>
      <c r="D27" s="8">
        <f t="shared" si="0"/>
        <v>1106.3</v>
      </c>
      <c r="E27" s="9">
        <f t="shared" si="1"/>
        <v>21.684928553227355</v>
      </c>
      <c r="F27" s="10">
        <v>968.7</v>
      </c>
      <c r="G27" s="10">
        <v>422.8</v>
      </c>
      <c r="H27" s="9">
        <f t="shared" si="2"/>
        <v>43.64612367089914</v>
      </c>
      <c r="I27" s="10">
        <v>81</v>
      </c>
      <c r="J27" s="10">
        <v>31.1</v>
      </c>
      <c r="K27" s="9">
        <f t="shared" si="3"/>
        <v>38.39506172839506</v>
      </c>
      <c r="L27" s="10">
        <v>0.1</v>
      </c>
      <c r="M27" s="10">
        <v>1.8</v>
      </c>
      <c r="N27" s="9">
        <f t="shared" si="4"/>
        <v>1800</v>
      </c>
      <c r="O27" s="10">
        <v>55.2</v>
      </c>
      <c r="P27" s="10">
        <v>8.7</v>
      </c>
      <c r="Q27" s="9">
        <f t="shared" si="5"/>
        <v>15.760869565217389</v>
      </c>
      <c r="R27" s="10">
        <v>243.7</v>
      </c>
      <c r="S27" s="10">
        <v>16.5</v>
      </c>
      <c r="T27" s="9">
        <f t="shared" si="6"/>
        <v>6.770619614279852</v>
      </c>
      <c r="U27" s="10">
        <v>565.3</v>
      </c>
      <c r="V27" s="10">
        <v>351.3</v>
      </c>
      <c r="W27" s="9">
        <f t="shared" si="7"/>
        <v>62.14399433928888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7.4</v>
      </c>
      <c r="AC27" s="9">
        <f t="shared" si="9"/>
        <v>40.217391304347835</v>
      </c>
      <c r="AD27" s="10">
        <v>0</v>
      </c>
      <c r="AE27" s="10"/>
      <c r="AF27" s="9" t="e">
        <f t="shared" si="10"/>
        <v>#DIV/0!</v>
      </c>
      <c r="AG27" s="10">
        <v>4133</v>
      </c>
      <c r="AH27" s="10">
        <v>683.5</v>
      </c>
      <c r="AI27" s="9">
        <f t="shared" si="11"/>
        <v>16.53762400193564</v>
      </c>
      <c r="AJ27" s="9">
        <v>1456.6</v>
      </c>
      <c r="AK27" s="9">
        <v>582.2</v>
      </c>
      <c r="AL27" s="9">
        <f t="shared" si="12"/>
        <v>39.96979266785666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39.9</v>
      </c>
      <c r="AU27" s="9">
        <f t="shared" si="15"/>
        <v>19.463414634146343</v>
      </c>
      <c r="AV27" s="11">
        <v>5193.8</v>
      </c>
      <c r="AW27" s="11">
        <v>937.7</v>
      </c>
      <c r="AX27" s="9">
        <f t="shared" si="16"/>
        <v>18.054218491278064</v>
      </c>
      <c r="AY27" s="16">
        <v>696.1</v>
      </c>
      <c r="AZ27" s="11">
        <v>274.8</v>
      </c>
      <c r="BA27" s="9">
        <f t="shared" si="17"/>
        <v>39.477086625484844</v>
      </c>
      <c r="BB27" s="9">
        <v>671</v>
      </c>
      <c r="BC27" s="11">
        <v>268.8</v>
      </c>
      <c r="BD27" s="9">
        <f t="shared" si="18"/>
        <v>40.05961251862891</v>
      </c>
      <c r="BE27" s="11">
        <v>0</v>
      </c>
      <c r="BF27" s="11"/>
      <c r="BG27" s="9" t="e">
        <f t="shared" si="19"/>
        <v>#DIV/0!</v>
      </c>
      <c r="BH27" s="16">
        <v>728.8</v>
      </c>
      <c r="BI27" s="11">
        <v>241.8</v>
      </c>
      <c r="BJ27" s="9">
        <f t="shared" si="20"/>
        <v>33.17782656421515</v>
      </c>
      <c r="BK27" s="11">
        <v>1118</v>
      </c>
      <c r="BL27" s="11">
        <v>414.7</v>
      </c>
      <c r="BM27" s="9">
        <f t="shared" si="21"/>
        <v>37.093023255813954</v>
      </c>
      <c r="BN27" s="12">
        <v>796.2</v>
      </c>
      <c r="BO27" s="12">
        <v>269.7</v>
      </c>
      <c r="BP27" s="9">
        <f t="shared" si="22"/>
        <v>33.87339864355689</v>
      </c>
      <c r="BQ27" s="12">
        <v>184.9</v>
      </c>
      <c r="BR27" s="12">
        <v>35.7</v>
      </c>
      <c r="BS27" s="9">
        <f t="shared" si="23"/>
        <v>19.307733910221742</v>
      </c>
      <c r="BT27" s="12"/>
      <c r="BU27" s="12"/>
      <c r="BV27" s="9" t="e">
        <f t="shared" si="24"/>
        <v>#DIV/0!</v>
      </c>
      <c r="BW27" s="13">
        <f t="shared" si="26"/>
        <v>-92.10000000000036</v>
      </c>
      <c r="BX27" s="13">
        <f t="shared" si="25"/>
        <v>168.5999999999999</v>
      </c>
      <c r="BY27" s="9"/>
    </row>
    <row r="28" spans="1:77" ht="12.75">
      <c r="A28" s="6">
        <v>13</v>
      </c>
      <c r="B28" s="7" t="s">
        <v>46</v>
      </c>
      <c r="C28" s="8">
        <v>4634.2</v>
      </c>
      <c r="D28" s="8">
        <f t="shared" si="0"/>
        <v>1262.3</v>
      </c>
      <c r="E28" s="9">
        <f t="shared" si="1"/>
        <v>27.238789866643646</v>
      </c>
      <c r="F28" s="10">
        <v>580.8</v>
      </c>
      <c r="G28" s="10">
        <v>142.2</v>
      </c>
      <c r="H28" s="9">
        <f t="shared" si="2"/>
        <v>24.483471074380166</v>
      </c>
      <c r="I28" s="10">
        <v>174.1</v>
      </c>
      <c r="J28" s="10">
        <v>85.5</v>
      </c>
      <c r="K28" s="9">
        <f t="shared" si="3"/>
        <v>49.10970706490523</v>
      </c>
      <c r="L28" s="10">
        <v>2</v>
      </c>
      <c r="M28" s="10">
        <v>1.1</v>
      </c>
      <c r="N28" s="9">
        <f t="shared" si="4"/>
        <v>55.00000000000001</v>
      </c>
      <c r="O28" s="10">
        <v>45.1</v>
      </c>
      <c r="P28" s="10">
        <v>6.1</v>
      </c>
      <c r="Q28" s="9">
        <f t="shared" si="5"/>
        <v>13.52549889135255</v>
      </c>
      <c r="R28" s="10">
        <v>261</v>
      </c>
      <c r="S28" s="10">
        <v>8.9</v>
      </c>
      <c r="T28" s="9">
        <f t="shared" si="6"/>
        <v>3.409961685823755</v>
      </c>
      <c r="U28" s="10">
        <v>52.7</v>
      </c>
      <c r="V28" s="10">
        <v>15.1</v>
      </c>
      <c r="W28" s="9">
        <f t="shared" si="7"/>
        <v>28.6527514231499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9.1</v>
      </c>
      <c r="AC28" s="9">
        <f t="shared" si="9"/>
        <v>24.010554089709764</v>
      </c>
      <c r="AD28" s="10">
        <v>0</v>
      </c>
      <c r="AE28" s="10"/>
      <c r="AF28" s="9" t="e">
        <f t="shared" si="10"/>
        <v>#DIV/0!</v>
      </c>
      <c r="AG28" s="10">
        <v>4053.5</v>
      </c>
      <c r="AH28" s="10">
        <v>1120.1</v>
      </c>
      <c r="AI28" s="9">
        <f t="shared" si="11"/>
        <v>27.632909831010238</v>
      </c>
      <c r="AJ28" s="9">
        <v>2136.4</v>
      </c>
      <c r="AK28" s="9">
        <v>854.1</v>
      </c>
      <c r="AL28" s="9">
        <f t="shared" si="12"/>
        <v>39.978468451600826</v>
      </c>
      <c r="AM28" s="9">
        <v>212.3</v>
      </c>
      <c r="AN28" s="9">
        <v>89.1</v>
      </c>
      <c r="AO28" s="9">
        <f t="shared" si="13"/>
        <v>41.96891191709844</v>
      </c>
      <c r="AP28" s="11"/>
      <c r="AQ28" s="11"/>
      <c r="AR28" s="9" t="e">
        <f t="shared" si="14"/>
        <v>#DIV/0!</v>
      </c>
      <c r="AS28" s="10">
        <v>155</v>
      </c>
      <c r="AT28" s="10">
        <v>5.5</v>
      </c>
      <c r="AU28" s="9">
        <f t="shared" si="15"/>
        <v>3.5483870967741935</v>
      </c>
      <c r="AV28" s="11">
        <v>4742.5</v>
      </c>
      <c r="AW28" s="11">
        <v>1206.1</v>
      </c>
      <c r="AX28" s="9">
        <f t="shared" si="16"/>
        <v>25.431734317343174</v>
      </c>
      <c r="AY28" s="11">
        <v>772.6</v>
      </c>
      <c r="AZ28" s="11">
        <v>274</v>
      </c>
      <c r="BA28" s="9">
        <f t="shared" si="17"/>
        <v>35.464664768314776</v>
      </c>
      <c r="BB28" s="9">
        <v>746.9</v>
      </c>
      <c r="BC28" s="11">
        <v>269</v>
      </c>
      <c r="BD28" s="9">
        <f t="shared" si="18"/>
        <v>36.01553086089169</v>
      </c>
      <c r="BE28" s="11">
        <v>8</v>
      </c>
      <c r="BF28" s="11"/>
      <c r="BG28" s="9">
        <f t="shared" si="19"/>
        <v>0</v>
      </c>
      <c r="BH28" s="11">
        <v>884.1</v>
      </c>
      <c r="BI28" s="11">
        <v>285</v>
      </c>
      <c r="BJ28" s="9">
        <f t="shared" si="20"/>
        <v>32.23617237869019</v>
      </c>
      <c r="BK28" s="11">
        <v>1391.1</v>
      </c>
      <c r="BL28" s="11">
        <v>608.2</v>
      </c>
      <c r="BM28" s="9">
        <f t="shared" si="21"/>
        <v>43.720796491984764</v>
      </c>
      <c r="BN28" s="12">
        <v>904.9</v>
      </c>
      <c r="BO28" s="12">
        <v>392.5</v>
      </c>
      <c r="BP28" s="9">
        <f t="shared" si="22"/>
        <v>43.37495855895679</v>
      </c>
      <c r="BQ28" s="12">
        <v>330</v>
      </c>
      <c r="BR28" s="12">
        <v>134.6</v>
      </c>
      <c r="BS28" s="9">
        <f t="shared" si="23"/>
        <v>40.78787878787878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56.200000000000045</v>
      </c>
      <c r="BY28" s="9"/>
    </row>
    <row r="29" spans="1:77" ht="12.75">
      <c r="A29" s="6">
        <v>14</v>
      </c>
      <c r="B29" s="7" t="s">
        <v>47</v>
      </c>
      <c r="C29" s="8">
        <f t="shared" si="27"/>
        <v>2130.5</v>
      </c>
      <c r="D29" s="8">
        <f t="shared" si="0"/>
        <v>918.5999999999999</v>
      </c>
      <c r="E29" s="9">
        <f t="shared" si="1"/>
        <v>43.11663928655245</v>
      </c>
      <c r="F29" s="10">
        <v>442.1</v>
      </c>
      <c r="G29" s="10">
        <v>114.8</v>
      </c>
      <c r="H29" s="9">
        <f t="shared" si="2"/>
        <v>25.96697579733092</v>
      </c>
      <c r="I29" s="10">
        <v>109</v>
      </c>
      <c r="J29" s="10">
        <v>36.5</v>
      </c>
      <c r="K29" s="9">
        <f t="shared" si="3"/>
        <v>33.48623853211009</v>
      </c>
      <c r="L29" s="10">
        <v>5.7</v>
      </c>
      <c r="M29" s="10">
        <v>1.9</v>
      </c>
      <c r="N29" s="9">
        <f t="shared" si="4"/>
        <v>33.33333333333333</v>
      </c>
      <c r="O29" s="10">
        <v>37.6</v>
      </c>
      <c r="P29" s="10">
        <v>2.3</v>
      </c>
      <c r="Q29" s="9">
        <f t="shared" si="5"/>
        <v>6.117021276595744</v>
      </c>
      <c r="R29" s="10">
        <v>262.7</v>
      </c>
      <c r="S29" s="10">
        <v>39</v>
      </c>
      <c r="T29" s="9">
        <f t="shared" si="6"/>
        <v>14.845831747240199</v>
      </c>
      <c r="U29" s="10">
        <v>19.9</v>
      </c>
      <c r="V29" s="10">
        <v>5.4</v>
      </c>
      <c r="W29" s="9">
        <f t="shared" si="7"/>
        <v>27.135678391959807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1688.4</v>
      </c>
      <c r="AH29" s="10">
        <v>803.8</v>
      </c>
      <c r="AI29" s="9">
        <f t="shared" si="11"/>
        <v>47.60720208481402</v>
      </c>
      <c r="AJ29" s="9">
        <v>1062.2</v>
      </c>
      <c r="AK29" s="9">
        <v>422.5</v>
      </c>
      <c r="AL29" s="9">
        <f t="shared" si="12"/>
        <v>39.77593673507814</v>
      </c>
      <c r="AM29" s="9">
        <v>243.4</v>
      </c>
      <c r="AN29" s="9">
        <v>101.2</v>
      </c>
      <c r="AO29" s="9">
        <f t="shared" si="13"/>
        <v>41.577649958915366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2169.7</v>
      </c>
      <c r="AW29" s="11">
        <v>585.1</v>
      </c>
      <c r="AX29" s="9">
        <f t="shared" si="16"/>
        <v>26.96686177812601</v>
      </c>
      <c r="AY29" s="11">
        <v>743.5</v>
      </c>
      <c r="AZ29" s="11">
        <v>206.8</v>
      </c>
      <c r="BA29" s="9">
        <f t="shared" si="17"/>
        <v>27.814391392064564</v>
      </c>
      <c r="BB29" s="9">
        <v>671</v>
      </c>
      <c r="BC29" s="11">
        <v>201.8</v>
      </c>
      <c r="BD29" s="9">
        <f t="shared" si="18"/>
        <v>30.074515648286145</v>
      </c>
      <c r="BE29" s="11">
        <v>7.5</v>
      </c>
      <c r="BF29" s="11"/>
      <c r="BG29" s="9">
        <f t="shared" si="19"/>
        <v>0</v>
      </c>
      <c r="BH29" s="11">
        <v>681.3</v>
      </c>
      <c r="BI29" s="11">
        <v>111.3</v>
      </c>
      <c r="BJ29" s="9">
        <f t="shared" si="20"/>
        <v>16.336415675913695</v>
      </c>
      <c r="BK29" s="11">
        <v>689.2</v>
      </c>
      <c r="BL29" s="11">
        <v>253.7</v>
      </c>
      <c r="BM29" s="9">
        <f t="shared" si="21"/>
        <v>36.81079512478235</v>
      </c>
      <c r="BN29" s="12">
        <v>410.9</v>
      </c>
      <c r="BO29" s="12">
        <v>135.3</v>
      </c>
      <c r="BP29" s="9">
        <f t="shared" si="22"/>
        <v>32.927719639815045</v>
      </c>
      <c r="BQ29" s="12">
        <v>210.2</v>
      </c>
      <c r="BR29" s="12">
        <v>111</v>
      </c>
      <c r="BS29" s="9">
        <f t="shared" si="23"/>
        <v>52.80685061845861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333.4999999999999</v>
      </c>
      <c r="BY29" s="9"/>
    </row>
    <row r="30" spans="1:77" ht="12.75">
      <c r="A30" s="6">
        <v>15</v>
      </c>
      <c r="B30" s="7" t="s">
        <v>48</v>
      </c>
      <c r="C30" s="8">
        <v>24862.2</v>
      </c>
      <c r="D30" s="8">
        <f t="shared" si="0"/>
        <v>9139.6</v>
      </c>
      <c r="E30" s="9">
        <f t="shared" si="1"/>
        <v>36.76102677960921</v>
      </c>
      <c r="F30" s="10">
        <v>15615.8</v>
      </c>
      <c r="G30" s="10">
        <v>7602.2</v>
      </c>
      <c r="H30" s="9">
        <f t="shared" si="2"/>
        <v>48.68274439990267</v>
      </c>
      <c r="I30" s="10">
        <v>9674.9</v>
      </c>
      <c r="J30" s="10">
        <v>3787.4</v>
      </c>
      <c r="K30" s="9">
        <f t="shared" si="3"/>
        <v>39.14665784659273</v>
      </c>
      <c r="L30" s="10">
        <v>12.5</v>
      </c>
      <c r="M30" s="10"/>
      <c r="N30" s="9">
        <f t="shared" si="4"/>
        <v>0</v>
      </c>
      <c r="O30" s="10">
        <v>457.8</v>
      </c>
      <c r="P30" s="10">
        <v>146.7</v>
      </c>
      <c r="Q30" s="9">
        <f t="shared" si="5"/>
        <v>32.04456094364351</v>
      </c>
      <c r="R30" s="10">
        <v>4185.3</v>
      </c>
      <c r="S30" s="10">
        <v>1018.9</v>
      </c>
      <c r="T30" s="9">
        <f t="shared" si="6"/>
        <v>24.344730365804125</v>
      </c>
      <c r="U30" s="10">
        <v>852.6</v>
      </c>
      <c r="V30" s="10">
        <v>711.3</v>
      </c>
      <c r="W30" s="9">
        <f t="shared" si="7"/>
        <v>83.42716396903587</v>
      </c>
      <c r="X30" s="10">
        <v>0</v>
      </c>
      <c r="Y30" s="10">
        <v>297</v>
      </c>
      <c r="Z30" s="9" t="e">
        <f t="shared" si="8"/>
        <v>#DIV/0!</v>
      </c>
      <c r="AA30" s="10">
        <v>32.7</v>
      </c>
      <c r="AB30" s="10">
        <v>33.6</v>
      </c>
      <c r="AC30" s="9">
        <f t="shared" si="9"/>
        <v>102.75229357798166</v>
      </c>
      <c r="AD30" s="10">
        <v>0</v>
      </c>
      <c r="AE30" s="10"/>
      <c r="AF30" s="9" t="e">
        <f t="shared" si="10"/>
        <v>#DIV/0!</v>
      </c>
      <c r="AG30" s="10">
        <v>9246.4</v>
      </c>
      <c r="AH30" s="10">
        <v>1537.4</v>
      </c>
      <c r="AI30" s="9">
        <f t="shared" si="11"/>
        <v>16.627011593701337</v>
      </c>
      <c r="AJ30" s="9">
        <v>4245.1</v>
      </c>
      <c r="AK30" s="9">
        <v>1537.1</v>
      </c>
      <c r="AL30" s="9">
        <f t="shared" si="12"/>
        <v>36.208805446279236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3.7</v>
      </c>
      <c r="AU30" s="9">
        <f t="shared" si="15"/>
        <v>37</v>
      </c>
      <c r="AV30" s="11">
        <v>26054.7</v>
      </c>
      <c r="AW30" s="11">
        <v>7209.8</v>
      </c>
      <c r="AX30" s="9">
        <f t="shared" si="16"/>
        <v>27.67178282613118</v>
      </c>
      <c r="AY30" s="11">
        <v>3642.6</v>
      </c>
      <c r="AZ30" s="11">
        <v>2280</v>
      </c>
      <c r="BA30" s="9">
        <f t="shared" si="17"/>
        <v>62.592653599077586</v>
      </c>
      <c r="BB30" s="9">
        <v>1574.5</v>
      </c>
      <c r="BC30" s="11">
        <v>572.7</v>
      </c>
      <c r="BD30" s="9">
        <f t="shared" si="18"/>
        <v>36.37345188948873</v>
      </c>
      <c r="BE30" s="11">
        <v>111.8</v>
      </c>
      <c r="BF30" s="11">
        <v>67</v>
      </c>
      <c r="BG30" s="9">
        <f t="shared" si="19"/>
        <v>59.92844364937389</v>
      </c>
      <c r="BH30" s="11">
        <v>12223.4</v>
      </c>
      <c r="BI30" s="11">
        <v>3133.2</v>
      </c>
      <c r="BJ30" s="9">
        <f t="shared" si="20"/>
        <v>25.63280265719849</v>
      </c>
      <c r="BK30" s="11">
        <v>4231.3</v>
      </c>
      <c r="BL30" s="11">
        <v>1580.9</v>
      </c>
      <c r="BM30" s="9">
        <f t="shared" si="21"/>
        <v>37.362040034977426</v>
      </c>
      <c r="BN30" s="12">
        <v>1058.3</v>
      </c>
      <c r="BO30" s="12">
        <v>253.5</v>
      </c>
      <c r="BP30" s="9">
        <f t="shared" si="22"/>
        <v>23.95351034678258</v>
      </c>
      <c r="BQ30" s="12">
        <v>130</v>
      </c>
      <c r="BR30" s="12">
        <v>21.5</v>
      </c>
      <c r="BS30" s="9">
        <f t="shared" si="23"/>
        <v>16.538461538461537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1929.8000000000002</v>
      </c>
      <c r="BY30" s="9"/>
    </row>
    <row r="31" spans="1:77" ht="12.75">
      <c r="A31" s="6">
        <v>16</v>
      </c>
      <c r="B31" s="7" t="s">
        <v>49</v>
      </c>
      <c r="C31" s="8">
        <f t="shared" si="27"/>
        <v>5516.4</v>
      </c>
      <c r="D31" s="8">
        <f t="shared" si="0"/>
        <v>860.7</v>
      </c>
      <c r="E31" s="9">
        <f t="shared" si="1"/>
        <v>15.602566891450948</v>
      </c>
      <c r="F31" s="10">
        <v>666.9</v>
      </c>
      <c r="G31" s="10">
        <v>151.5</v>
      </c>
      <c r="H31" s="9">
        <f t="shared" si="2"/>
        <v>22.717049032838506</v>
      </c>
      <c r="I31" s="10">
        <v>91.6</v>
      </c>
      <c r="J31" s="10">
        <v>65</v>
      </c>
      <c r="K31" s="9">
        <f t="shared" si="3"/>
        <v>70.96069868995633</v>
      </c>
      <c r="L31" s="10">
        <v>14.3</v>
      </c>
      <c r="M31" s="10">
        <v>0.8</v>
      </c>
      <c r="N31" s="9">
        <f t="shared" si="4"/>
        <v>5.594405594405594</v>
      </c>
      <c r="O31" s="10">
        <v>34.9</v>
      </c>
      <c r="P31" s="10">
        <v>5.9</v>
      </c>
      <c r="Q31" s="9">
        <f t="shared" si="5"/>
        <v>16.9054441260745</v>
      </c>
      <c r="R31" s="10">
        <v>404.5</v>
      </c>
      <c r="S31" s="10">
        <v>60.4</v>
      </c>
      <c r="T31" s="9">
        <f t="shared" si="6"/>
        <v>14.932014833127315</v>
      </c>
      <c r="U31" s="10">
        <v>117.6</v>
      </c>
      <c r="V31" s="10">
        <v>16.4</v>
      </c>
      <c r="W31" s="9">
        <f t="shared" si="7"/>
        <v>13.945578231292515</v>
      </c>
      <c r="X31" s="10">
        <v>0</v>
      </c>
      <c r="Y31" s="10"/>
      <c r="Z31" s="9" t="e">
        <f t="shared" si="8"/>
        <v>#DIV/0!</v>
      </c>
      <c r="AA31" s="10">
        <v>0</v>
      </c>
      <c r="AB31" s="10">
        <v>2.8</v>
      </c>
      <c r="AC31" s="9" t="e">
        <f t="shared" si="9"/>
        <v>#DIV/0!</v>
      </c>
      <c r="AD31" s="10">
        <v>0</v>
      </c>
      <c r="AE31" s="10"/>
      <c r="AF31" s="9" t="e">
        <f t="shared" si="10"/>
        <v>#DIV/0!</v>
      </c>
      <c r="AG31" s="10">
        <v>4849.5</v>
      </c>
      <c r="AH31" s="10">
        <v>709.2</v>
      </c>
      <c r="AI31" s="9">
        <f t="shared" si="11"/>
        <v>14.624188060624807</v>
      </c>
      <c r="AJ31" s="9">
        <v>1211.4</v>
      </c>
      <c r="AK31" s="9">
        <v>551.3</v>
      </c>
      <c r="AL31" s="9">
        <f t="shared" si="12"/>
        <v>45.50932805018986</v>
      </c>
      <c r="AM31" s="9">
        <v>168.2</v>
      </c>
      <c r="AN31" s="9">
        <v>69.1</v>
      </c>
      <c r="AO31" s="9">
        <f t="shared" si="13"/>
        <v>41.0820451843044</v>
      </c>
      <c r="AP31" s="11"/>
      <c r="AQ31" s="11"/>
      <c r="AR31" s="9" t="e">
        <f t="shared" si="14"/>
        <v>#DIV/0!</v>
      </c>
      <c r="AS31" s="10">
        <v>146.5</v>
      </c>
      <c r="AT31" s="10">
        <v>24.8</v>
      </c>
      <c r="AU31" s="9">
        <f t="shared" si="15"/>
        <v>16.928327645051194</v>
      </c>
      <c r="AV31" s="11">
        <v>5581.6</v>
      </c>
      <c r="AW31" s="11">
        <v>897.5</v>
      </c>
      <c r="AX31" s="9">
        <f t="shared" si="16"/>
        <v>16.079618747312598</v>
      </c>
      <c r="AY31" s="11">
        <v>711.5</v>
      </c>
      <c r="AZ31" s="11">
        <v>259.4</v>
      </c>
      <c r="BA31" s="9">
        <f t="shared" si="17"/>
        <v>36.45818692902319</v>
      </c>
      <c r="BB31" s="9">
        <v>711</v>
      </c>
      <c r="BC31" s="11">
        <v>259.4</v>
      </c>
      <c r="BD31" s="9">
        <f t="shared" si="18"/>
        <v>36.48382559774965</v>
      </c>
      <c r="BE31" s="11">
        <v>8</v>
      </c>
      <c r="BF31" s="11"/>
      <c r="BG31" s="9">
        <f t="shared" si="19"/>
        <v>0</v>
      </c>
      <c r="BH31" s="11">
        <v>3450.6</v>
      </c>
      <c r="BI31" s="11">
        <v>206.1</v>
      </c>
      <c r="BJ31" s="9">
        <f t="shared" si="20"/>
        <v>5.972874282733438</v>
      </c>
      <c r="BK31" s="11">
        <v>885.4</v>
      </c>
      <c r="BL31" s="11">
        <v>413.3</v>
      </c>
      <c r="BM31" s="9">
        <f t="shared" si="21"/>
        <v>46.67946690761238</v>
      </c>
      <c r="BN31" s="12">
        <v>595.7</v>
      </c>
      <c r="BO31" s="12">
        <v>175.2</v>
      </c>
      <c r="BP31" s="9">
        <f t="shared" si="22"/>
        <v>29.410777236864188</v>
      </c>
      <c r="BQ31" s="12">
        <v>201.3</v>
      </c>
      <c r="BR31" s="12">
        <v>170</v>
      </c>
      <c r="BS31" s="9">
        <f t="shared" si="23"/>
        <v>84.45106805762543</v>
      </c>
      <c r="BT31" s="12"/>
      <c r="BU31" s="12"/>
      <c r="BV31" s="9" t="e">
        <f t="shared" si="24"/>
        <v>#DIV/0!</v>
      </c>
      <c r="BW31" s="13">
        <f t="shared" si="26"/>
        <v>-65.20000000000073</v>
      </c>
      <c r="BX31" s="13">
        <f t="shared" si="25"/>
        <v>-36.799999999999955</v>
      </c>
      <c r="BY31" s="9"/>
    </row>
    <row r="32" spans="1:77" ht="12.75">
      <c r="A32" s="6">
        <v>17</v>
      </c>
      <c r="B32" s="7" t="s">
        <v>50</v>
      </c>
      <c r="C32" s="8">
        <f t="shared" si="27"/>
        <v>9032.300000000001</v>
      </c>
      <c r="D32" s="8">
        <f t="shared" si="0"/>
        <v>1710.4</v>
      </c>
      <c r="E32" s="9">
        <f t="shared" si="1"/>
        <v>18.936483509183706</v>
      </c>
      <c r="F32" s="10">
        <v>1229.2</v>
      </c>
      <c r="G32" s="10">
        <v>398.4</v>
      </c>
      <c r="H32" s="9">
        <f t="shared" si="2"/>
        <v>32.41132443865929</v>
      </c>
      <c r="I32" s="10">
        <v>892.2</v>
      </c>
      <c r="J32" s="10">
        <v>290.8</v>
      </c>
      <c r="K32" s="9">
        <f t="shared" si="3"/>
        <v>32.59358888141672</v>
      </c>
      <c r="L32" s="10">
        <v>6.1</v>
      </c>
      <c r="M32" s="10">
        <v>3.7</v>
      </c>
      <c r="N32" s="9">
        <f t="shared" si="4"/>
        <v>60.655737704918046</v>
      </c>
      <c r="O32" s="10">
        <v>60.8</v>
      </c>
      <c r="P32" s="10">
        <v>5.7</v>
      </c>
      <c r="Q32" s="9">
        <f t="shared" si="5"/>
        <v>9.375000000000002</v>
      </c>
      <c r="R32" s="10">
        <v>140.4</v>
      </c>
      <c r="S32" s="10">
        <v>20.7</v>
      </c>
      <c r="T32" s="9">
        <f t="shared" si="6"/>
        <v>14.743589743589741</v>
      </c>
      <c r="U32" s="10">
        <v>95.4</v>
      </c>
      <c r="V32" s="10">
        <v>14.6</v>
      </c>
      <c r="W32" s="9">
        <f t="shared" si="7"/>
        <v>15.303983228511528</v>
      </c>
      <c r="X32" s="10">
        <v>0</v>
      </c>
      <c r="Y32" s="10">
        <v>13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7803.1</v>
      </c>
      <c r="AH32" s="10">
        <v>1312</v>
      </c>
      <c r="AI32" s="9">
        <f t="shared" si="11"/>
        <v>16.813830400738166</v>
      </c>
      <c r="AJ32" s="9">
        <v>2394.6</v>
      </c>
      <c r="AK32" s="9">
        <v>957.1</v>
      </c>
      <c r="AL32" s="9">
        <f t="shared" si="12"/>
        <v>39.96909713522091</v>
      </c>
      <c r="AM32" s="9">
        <v>373</v>
      </c>
      <c r="AN32" s="9">
        <v>157.4</v>
      </c>
      <c r="AO32" s="9">
        <f t="shared" si="13"/>
        <v>42.19839142091153</v>
      </c>
      <c r="AP32" s="11"/>
      <c r="AQ32" s="11"/>
      <c r="AR32" s="9" t="e">
        <f t="shared" si="14"/>
        <v>#DIV/0!</v>
      </c>
      <c r="AS32" s="10">
        <v>19.5</v>
      </c>
      <c r="AT32" s="10">
        <v>12.7</v>
      </c>
      <c r="AU32" s="9">
        <f t="shared" si="15"/>
        <v>65.12820512820512</v>
      </c>
      <c r="AV32" s="11">
        <v>9226.6</v>
      </c>
      <c r="AW32" s="11">
        <v>1408.8</v>
      </c>
      <c r="AX32" s="9">
        <f t="shared" si="16"/>
        <v>15.268896451563954</v>
      </c>
      <c r="AY32" s="11">
        <v>791.7</v>
      </c>
      <c r="AZ32" s="11">
        <v>281.1</v>
      </c>
      <c r="BA32" s="9">
        <f t="shared" si="17"/>
        <v>35.50587343690792</v>
      </c>
      <c r="BB32" s="9">
        <v>732.2</v>
      </c>
      <c r="BC32" s="11">
        <v>271.1</v>
      </c>
      <c r="BD32" s="9">
        <f t="shared" si="18"/>
        <v>37.02540289538378</v>
      </c>
      <c r="BE32" s="11">
        <v>20.7</v>
      </c>
      <c r="BF32" s="11">
        <v>15.9</v>
      </c>
      <c r="BG32" s="9">
        <f t="shared" si="19"/>
        <v>76.81159420289856</v>
      </c>
      <c r="BH32" s="11">
        <v>1342.3</v>
      </c>
      <c r="BI32" s="11">
        <v>477.9</v>
      </c>
      <c r="BJ32" s="9">
        <f t="shared" si="20"/>
        <v>35.60306935856366</v>
      </c>
      <c r="BK32" s="11">
        <v>1535.2</v>
      </c>
      <c r="BL32" s="11">
        <v>603.2</v>
      </c>
      <c r="BM32" s="9">
        <f t="shared" si="21"/>
        <v>39.29129755080771</v>
      </c>
      <c r="BN32" s="12">
        <v>1052</v>
      </c>
      <c r="BO32" s="12">
        <v>339.9</v>
      </c>
      <c r="BP32" s="9">
        <f t="shared" si="22"/>
        <v>32.30988593155894</v>
      </c>
      <c r="BQ32" s="12">
        <v>203</v>
      </c>
      <c r="BR32" s="12">
        <v>152.4</v>
      </c>
      <c r="BS32" s="9">
        <f t="shared" si="23"/>
        <v>75.07389162561576</v>
      </c>
      <c r="BT32" s="12"/>
      <c r="BU32" s="12"/>
      <c r="BV32" s="9" t="e">
        <f t="shared" si="24"/>
        <v>#DIV/0!</v>
      </c>
      <c r="BW32" s="13">
        <f t="shared" si="26"/>
        <v>-194.29999999999927</v>
      </c>
      <c r="BX32" s="13">
        <f t="shared" si="25"/>
        <v>301.60000000000014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88023.49999999999</v>
      </c>
      <c r="D34" s="14">
        <f>SUM(D16:D33)</f>
        <v>26655</v>
      </c>
      <c r="E34" s="15">
        <f t="shared" si="1"/>
        <v>30.281686140632903</v>
      </c>
      <c r="F34" s="14">
        <f>SUM(F16:F33)</f>
        <v>26660.4</v>
      </c>
      <c r="G34" s="14">
        <f>SUM(G16:G33)</f>
        <v>11458.699999999999</v>
      </c>
      <c r="H34" s="15">
        <f>G34/F34*100</f>
        <v>42.98022535295794</v>
      </c>
      <c r="I34" s="14">
        <f>SUM(I16:I33)</f>
        <v>14047.6</v>
      </c>
      <c r="J34" s="14">
        <f>SUM(J16:J33)</f>
        <v>5479.900000000001</v>
      </c>
      <c r="K34" s="15">
        <f>J34/I34*100</f>
        <v>39.0095105213702</v>
      </c>
      <c r="L34" s="14">
        <f>SUM(L16:L33)</f>
        <v>153.5</v>
      </c>
      <c r="M34" s="14">
        <f>SUM(M16:M33)</f>
        <v>120.2</v>
      </c>
      <c r="N34" s="15">
        <f>M34/L34*100</f>
        <v>78.30618892508143</v>
      </c>
      <c r="O34" s="14">
        <f>SUM(O16:O33)</f>
        <v>1248.7000000000003</v>
      </c>
      <c r="P34" s="14">
        <f>SUM(P16:P33)</f>
        <v>260.8</v>
      </c>
      <c r="Q34" s="15">
        <f>P34/O34*100</f>
        <v>20.88572114999599</v>
      </c>
      <c r="R34" s="14">
        <f>SUM(R16:R33)</f>
        <v>8260.6</v>
      </c>
      <c r="S34" s="14">
        <f>SUM(S16:S33)</f>
        <v>1703</v>
      </c>
      <c r="T34" s="15">
        <f>S34/R34*100</f>
        <v>20.615935888434255</v>
      </c>
      <c r="U34" s="14">
        <f>SUM(U16:U33)</f>
        <v>2203.5</v>
      </c>
      <c r="V34" s="14">
        <f>SUM(V16:V33)</f>
        <v>1199.6</v>
      </c>
      <c r="W34" s="15">
        <f>V34/U34*100</f>
        <v>54.44066258225549</v>
      </c>
      <c r="X34" s="14">
        <f>SUM(X16:X33)</f>
        <v>0</v>
      </c>
      <c r="Y34" s="14">
        <f>SUM(Y16:Y33)</f>
        <v>310</v>
      </c>
      <c r="Z34" s="15" t="e">
        <f>Y34/X34*100</f>
        <v>#DIV/0!</v>
      </c>
      <c r="AA34" s="14">
        <f>SUM(AA16:AA33)</f>
        <v>240.5</v>
      </c>
      <c r="AB34" s="14">
        <f>SUM(AB16:AB33)</f>
        <v>143.6</v>
      </c>
      <c r="AC34" s="15">
        <f>AB34/AA34*100</f>
        <v>59.7089397089397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61363.1</v>
      </c>
      <c r="AH34" s="14">
        <f>SUM(AH16:AH33)</f>
        <v>15196.300000000001</v>
      </c>
      <c r="AI34" s="15">
        <f>AH34/AG34*100</f>
        <v>24.764557201314798</v>
      </c>
      <c r="AJ34" s="14">
        <f>SUM(AJ16:AJ33)</f>
        <v>29965</v>
      </c>
      <c r="AK34" s="14">
        <f>SUM(AK16:AK33)</f>
        <v>11910.4</v>
      </c>
      <c r="AL34" s="15">
        <f>AK34/AJ34*100</f>
        <v>39.747705656599365</v>
      </c>
      <c r="AM34" s="14">
        <f>SUM(AM16:AM33)</f>
        <v>1990.5</v>
      </c>
      <c r="AN34" s="14">
        <f>SUM(AN16:AN33)</f>
        <v>829.4000000000001</v>
      </c>
      <c r="AO34" s="15">
        <f>AN34/AM34*100</f>
        <v>41.6679226325044</v>
      </c>
      <c r="AP34" s="14">
        <v>0</v>
      </c>
      <c r="AQ34" s="14">
        <f>SUM(AQ16:AQ33)</f>
        <v>0</v>
      </c>
      <c r="AR34" s="15"/>
      <c r="AS34" s="14">
        <f>SUM(AS16:AS33)</f>
        <v>3775.1000000000004</v>
      </c>
      <c r="AT34" s="14">
        <f>SUM(AT16:AT33)</f>
        <v>1177.0000000000002</v>
      </c>
      <c r="AU34" s="15">
        <f t="shared" si="15"/>
        <v>31.17798204021086</v>
      </c>
      <c r="AV34" s="14">
        <f>SUM(AV16:AV33)</f>
        <v>90225.50000000001</v>
      </c>
      <c r="AW34" s="14">
        <f>SUM(AW16:AW33)</f>
        <v>22774.100000000002</v>
      </c>
      <c r="AX34" s="15">
        <f t="shared" si="16"/>
        <v>25.241312045929366</v>
      </c>
      <c r="AY34" s="14">
        <f>SUM(AY16:AY33)</f>
        <v>15036.6</v>
      </c>
      <c r="AZ34" s="14">
        <f>SUM(AZ16:AZ33)</f>
        <v>6222.6</v>
      </c>
      <c r="BA34" s="15">
        <f t="shared" si="17"/>
        <v>41.38302541798013</v>
      </c>
      <c r="BB34" s="14">
        <f>SUM(BB16:BB33)</f>
        <v>12545.900000000001</v>
      </c>
      <c r="BC34" s="14">
        <f>SUM(BC16:BC33)</f>
        <v>4318.2</v>
      </c>
      <c r="BD34" s="15">
        <f t="shared" si="18"/>
        <v>34.419212651144996</v>
      </c>
      <c r="BE34" s="14">
        <f>SUM(BE16:BE33)</f>
        <v>350.4</v>
      </c>
      <c r="BF34" s="14">
        <f>SUM(BF16:BF33)</f>
        <v>257.4</v>
      </c>
      <c r="BG34" s="15">
        <f t="shared" si="19"/>
        <v>73.45890410958904</v>
      </c>
      <c r="BH34" s="14">
        <f>SUM(BH16:BH33)</f>
        <v>27751.499999999996</v>
      </c>
      <c r="BI34" s="14">
        <f>SUM(BI16:BI33)</f>
        <v>7352.6</v>
      </c>
      <c r="BJ34" s="15">
        <f t="shared" si="20"/>
        <v>26.494423724843706</v>
      </c>
      <c r="BK34" s="14">
        <f>SUM(BK16:BK33)</f>
        <v>21598.500000000004</v>
      </c>
      <c r="BL34" s="14">
        <f>SUM(BL16:BL33)</f>
        <v>8460.099999999999</v>
      </c>
      <c r="BM34" s="15">
        <f>BL34/BK34*100</f>
        <v>39.16984975808504</v>
      </c>
      <c r="BN34" s="14">
        <f>SUM(BN16:BN33)</f>
        <v>11222.9</v>
      </c>
      <c r="BO34" s="14">
        <f>SUM(BO16:BO33)</f>
        <v>3855.0000000000005</v>
      </c>
      <c r="BP34" s="15">
        <f t="shared" si="22"/>
        <v>34.349410580153084</v>
      </c>
      <c r="BQ34" s="14">
        <f>SUM(BQ16:BQ33)</f>
        <v>2868.5</v>
      </c>
      <c r="BR34" s="14">
        <f>SUM(BR16:BR33)</f>
        <v>1583.4</v>
      </c>
      <c r="BS34" s="15">
        <f>BR34/BQ34*100</f>
        <v>55.19958166289002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-2202.000000000029</v>
      </c>
      <c r="BX34" s="15">
        <f>SUM(D34-AW34)</f>
        <v>3880.899999999998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2011-04-08T11:01:59Z</cp:lastPrinted>
  <dcterms:created xsi:type="dcterms:W3CDTF">2000-02-11T11:57:28Z</dcterms:created>
  <dcterms:modified xsi:type="dcterms:W3CDTF">2011-06-02T12:21:28Z</dcterms:modified>
  <cp:category/>
  <cp:version/>
  <cp:contentType/>
  <cp:contentStatus/>
</cp:coreProperties>
</file>