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<sst xmlns="http://schemas.openxmlformats.org/spreadsheetml/2006/main" count="133" uniqueCount="57">
  <si>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Приложение 3</t>
  </si>
  <si>
    <t>к письму Минфина Чувашии</t>
  </si>
  <si>
    <t xml:space="preserve"> </t>
  </si>
  <si>
    <t>от 02.02.2007 №04-16/491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</si>
  <si>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</si>
  <si>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</si>
  <si>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</si>
  <si>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</si>
  <si>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</si>
  <si>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</si>
  <si>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</si>
  <si>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</si>
  <si>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</si>
  <si>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</si>
  <si>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</si>
  <si>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</si>
  <si>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</si>
  <si>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</si>
  <si>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</si>
  <si>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</si>
  <si>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</si>
  <si>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</si>
  <si>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</si>
  <si>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</si>
  <si>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</si>
  <si>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</si>
  <si>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</si>
  <si>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</si>
  <si>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</si>
  <si>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</si>
  <si>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</si>
  <si>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</si>
  <si>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</si>
  <si>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</si>
  <si>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</si>
  <si>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</si>
  <si>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</si>
  <si>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</si>
  <si>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</si>
  <si>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</si>
  <si>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</si>
  <si>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</si>
  <si>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</si>
  <si>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</si>
  <si>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</si>
  <si>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</si>
  <si>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</si>
  <si>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</si>
  <si>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</si>
  <si>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</si>
  <si>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</si>
  <si>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</si>
  <si>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</si>
  <si>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</si>
  <si>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</si>
  <si>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</si>
  <si>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мая  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</si>
</sst>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2">
      <pane xSplit="1" topLeftCell="C2" activePane="topRight" state="frozen"/>
      <selection pane="topLeft" activeCell="B2" sqref="B2"/>
      <selection pane="topRight" activeCell="C7" sqref="C7:R7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 t="s">
        <v>0</v>
      </c>
      <c r="S1" s="18"/>
      <c r="T1" s="18"/>
    </row>
    <row r="2" spans="18:20" ht="12" customHeight="1">
      <c r="R2" s="18" t="s">
        <v>1</v>
      </c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2</v>
      </c>
      <c r="M3" s="19"/>
      <c r="N3" s="19"/>
      <c r="O3" s="1"/>
      <c r="P3" s="1"/>
      <c r="Q3" s="1"/>
      <c r="R3" s="19" t="s">
        <v>3</v>
      </c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2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5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6</v>
      </c>
      <c r="B10" s="23"/>
      <c r="C10" s="24" t="s">
        <v>7</v>
      </c>
      <c r="D10" s="25"/>
      <c r="E10" s="26"/>
      <c r="F10" s="33" t="s">
        <v>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9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10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11</v>
      </c>
      <c r="G11" s="23"/>
      <c r="H11" s="23"/>
      <c r="I11" s="36" t="s">
        <v>12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13</v>
      </c>
      <c r="AH11" s="23"/>
      <c r="AI11" s="23"/>
      <c r="AJ11" s="33" t="s">
        <v>12</v>
      </c>
      <c r="AK11" s="34"/>
      <c r="AL11" s="34"/>
      <c r="AM11" s="34"/>
      <c r="AN11" s="34"/>
      <c r="AO11" s="34"/>
      <c r="AP11" s="34"/>
      <c r="AQ11" s="34"/>
      <c r="AR11" s="35"/>
      <c r="AS11" s="23" t="s">
        <v>14</v>
      </c>
      <c r="AT11" s="23"/>
      <c r="AU11" s="23"/>
      <c r="AV11" s="23"/>
      <c r="AW11" s="23"/>
      <c r="AX11" s="23"/>
      <c r="AY11" s="33" t="s">
        <v>12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15</v>
      </c>
      <c r="J12" s="25"/>
      <c r="K12" s="26"/>
      <c r="L12" s="24" t="s">
        <v>16</v>
      </c>
      <c r="M12" s="25"/>
      <c r="N12" s="26"/>
      <c r="O12" s="24" t="s">
        <v>17</v>
      </c>
      <c r="P12" s="25"/>
      <c r="Q12" s="26"/>
      <c r="R12" s="24" t="s">
        <v>18</v>
      </c>
      <c r="S12" s="25"/>
      <c r="T12" s="26"/>
      <c r="U12" s="24" t="s">
        <v>19</v>
      </c>
      <c r="V12" s="25"/>
      <c r="W12" s="26"/>
      <c r="X12" s="24" t="s">
        <v>20</v>
      </c>
      <c r="Y12" s="25"/>
      <c r="Z12" s="26"/>
      <c r="AA12" s="24" t="s">
        <v>21</v>
      </c>
      <c r="AB12" s="25"/>
      <c r="AC12" s="26"/>
      <c r="AD12" s="24" t="s">
        <v>22</v>
      </c>
      <c r="AE12" s="25"/>
      <c r="AF12" s="26"/>
      <c r="AG12" s="23"/>
      <c r="AH12" s="23"/>
      <c r="AI12" s="23"/>
      <c r="AJ12" s="24" t="s">
        <v>23</v>
      </c>
      <c r="AK12" s="25"/>
      <c r="AL12" s="26"/>
      <c r="AM12" s="24" t="s">
        <v>24</v>
      </c>
      <c r="AN12" s="25"/>
      <c r="AO12" s="26"/>
      <c r="AP12" s="24" t="s">
        <v>55</v>
      </c>
      <c r="AQ12" s="25"/>
      <c r="AR12" s="26"/>
      <c r="AS12" s="23"/>
      <c r="AT12" s="23"/>
      <c r="AU12" s="23"/>
      <c r="AV12" s="23"/>
      <c r="AW12" s="23"/>
      <c r="AX12" s="23"/>
      <c r="AY12" s="39" t="s">
        <v>25</v>
      </c>
      <c r="AZ12" s="40"/>
      <c r="BA12" s="41"/>
      <c r="BB12" s="49" t="s">
        <v>8</v>
      </c>
      <c r="BC12" s="49"/>
      <c r="BD12" s="49"/>
      <c r="BE12" s="39" t="s">
        <v>26</v>
      </c>
      <c r="BF12" s="40"/>
      <c r="BG12" s="41"/>
      <c r="BH12" s="39" t="s">
        <v>27</v>
      </c>
      <c r="BI12" s="40"/>
      <c r="BJ12" s="41"/>
      <c r="BK12" s="24" t="s">
        <v>28</v>
      </c>
      <c r="BL12" s="25"/>
      <c r="BM12" s="26"/>
      <c r="BN12" s="33" t="s">
        <v>29</v>
      </c>
      <c r="BO12" s="34"/>
      <c r="BP12" s="34"/>
      <c r="BQ12" s="34"/>
      <c r="BR12" s="34"/>
      <c r="BS12" s="35"/>
      <c r="BT12" s="24" t="s">
        <v>30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31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32</v>
      </c>
      <c r="BO13" s="34"/>
      <c r="BP13" s="35"/>
      <c r="BQ13" s="33" t="s">
        <v>33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34</v>
      </c>
      <c r="D14" s="2" t="s">
        <v>35</v>
      </c>
      <c r="E14" s="2" t="s">
        <v>36</v>
      </c>
      <c r="F14" s="2" t="s">
        <v>34</v>
      </c>
      <c r="G14" s="2" t="s">
        <v>35</v>
      </c>
      <c r="H14" s="2" t="s">
        <v>36</v>
      </c>
      <c r="I14" s="2" t="s">
        <v>34</v>
      </c>
      <c r="J14" s="2" t="s">
        <v>35</v>
      </c>
      <c r="K14" s="2" t="s">
        <v>36</v>
      </c>
      <c r="L14" s="2" t="s">
        <v>34</v>
      </c>
      <c r="M14" s="2" t="s">
        <v>35</v>
      </c>
      <c r="N14" s="2" t="s">
        <v>36</v>
      </c>
      <c r="O14" s="2" t="s">
        <v>34</v>
      </c>
      <c r="P14" s="2" t="s">
        <v>35</v>
      </c>
      <c r="Q14" s="2" t="s">
        <v>36</v>
      </c>
      <c r="R14" s="2" t="s">
        <v>34</v>
      </c>
      <c r="S14" s="2" t="s">
        <v>35</v>
      </c>
      <c r="T14" s="2" t="s">
        <v>36</v>
      </c>
      <c r="U14" s="2" t="s">
        <v>34</v>
      </c>
      <c r="V14" s="2" t="s">
        <v>35</v>
      </c>
      <c r="W14" s="2" t="s">
        <v>36</v>
      </c>
      <c r="X14" s="2" t="s">
        <v>34</v>
      </c>
      <c r="Y14" s="2" t="s">
        <v>35</v>
      </c>
      <c r="Z14" s="2" t="s">
        <v>36</v>
      </c>
      <c r="AA14" s="2" t="s">
        <v>34</v>
      </c>
      <c r="AB14" s="2" t="s">
        <v>35</v>
      </c>
      <c r="AC14" s="2" t="s">
        <v>36</v>
      </c>
      <c r="AD14" s="2" t="s">
        <v>34</v>
      </c>
      <c r="AE14" s="2" t="s">
        <v>35</v>
      </c>
      <c r="AF14" s="2" t="s">
        <v>36</v>
      </c>
      <c r="AG14" s="2" t="s">
        <v>34</v>
      </c>
      <c r="AH14" s="2" t="s">
        <v>35</v>
      </c>
      <c r="AI14" s="2" t="s">
        <v>36</v>
      </c>
      <c r="AJ14" s="2" t="s">
        <v>34</v>
      </c>
      <c r="AK14" s="2" t="s">
        <v>35</v>
      </c>
      <c r="AL14" s="2" t="s">
        <v>36</v>
      </c>
      <c r="AM14" s="2" t="s">
        <v>34</v>
      </c>
      <c r="AN14" s="2" t="s">
        <v>35</v>
      </c>
      <c r="AO14" s="2" t="s">
        <v>36</v>
      </c>
      <c r="AP14" s="2" t="s">
        <v>34</v>
      </c>
      <c r="AQ14" s="2" t="s">
        <v>35</v>
      </c>
      <c r="AR14" s="2" t="s">
        <v>36</v>
      </c>
      <c r="AS14" s="2" t="s">
        <v>34</v>
      </c>
      <c r="AT14" s="2" t="s">
        <v>35</v>
      </c>
      <c r="AU14" s="2" t="s">
        <v>36</v>
      </c>
      <c r="AV14" s="2" t="s">
        <v>34</v>
      </c>
      <c r="AW14" s="2" t="s">
        <v>35</v>
      </c>
      <c r="AX14" s="2" t="s">
        <v>36</v>
      </c>
      <c r="AY14" s="2" t="s">
        <v>34</v>
      </c>
      <c r="AZ14" s="2" t="s">
        <v>35</v>
      </c>
      <c r="BA14" s="2" t="s">
        <v>36</v>
      </c>
      <c r="BB14" s="2" t="s">
        <v>34</v>
      </c>
      <c r="BC14" s="2" t="s">
        <v>35</v>
      </c>
      <c r="BD14" s="2" t="s">
        <v>36</v>
      </c>
      <c r="BE14" s="2" t="s">
        <v>34</v>
      </c>
      <c r="BF14" s="2" t="s">
        <v>35</v>
      </c>
      <c r="BG14" s="2" t="s">
        <v>36</v>
      </c>
      <c r="BH14" s="2" t="s">
        <v>34</v>
      </c>
      <c r="BI14" s="2" t="s">
        <v>35</v>
      </c>
      <c r="BJ14" s="2" t="s">
        <v>36</v>
      </c>
      <c r="BK14" s="2" t="s">
        <v>34</v>
      </c>
      <c r="BL14" s="2" t="s">
        <v>35</v>
      </c>
      <c r="BM14" s="2" t="s">
        <v>36</v>
      </c>
      <c r="BN14" s="2" t="s">
        <v>34</v>
      </c>
      <c r="BO14" s="2" t="s">
        <v>35</v>
      </c>
      <c r="BP14" s="2" t="s">
        <v>36</v>
      </c>
      <c r="BQ14" s="2" t="s">
        <v>34</v>
      </c>
      <c r="BR14" s="2" t="s">
        <v>35</v>
      </c>
      <c r="BS14" s="2" t="s">
        <v>36</v>
      </c>
      <c r="BT14" s="2" t="s">
        <v>34</v>
      </c>
      <c r="BU14" s="2" t="s">
        <v>35</v>
      </c>
      <c r="BV14" s="2" t="s">
        <v>36</v>
      </c>
      <c r="BW14" s="2" t="s">
        <v>34</v>
      </c>
      <c r="BX14" s="2" t="s">
        <v>35</v>
      </c>
      <c r="BY14" s="2" t="s">
        <v>36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37</v>
      </c>
      <c r="C16" s="8">
        <v>2972.6</v>
      </c>
      <c r="D16" s="8">
        <f>G16+AH16+AT16</f>
        <v>814.1</v>
      </c>
      <c r="E16" s="9">
        <f>D16/C16*100</f>
        <v>27.38679943483819</v>
      </c>
      <c r="F16" s="10">
        <v>342</v>
      </c>
      <c r="G16" s="10">
        <v>110.6</v>
      </c>
      <c r="H16" s="9">
        <f>G16/F16*100</f>
        <v>32.3391812865497</v>
      </c>
      <c r="I16" s="10">
        <v>76.1</v>
      </c>
      <c r="J16" s="10">
        <v>32.1</v>
      </c>
      <c r="K16" s="9">
        <f>J16/I16*100</f>
        <v>42.18134034165572</v>
      </c>
      <c r="L16" s="10"/>
      <c r="M16" s="10"/>
      <c r="N16" s="9" t="e">
        <f>M16/L16*100</f>
        <v>#DIV/0!</v>
      </c>
      <c r="O16" s="10">
        <v>42.7</v>
      </c>
      <c r="P16" s="10">
        <v>2.3</v>
      </c>
      <c r="Q16" s="9">
        <f>P16/O16*100</f>
        <v>5.386416861826697</v>
      </c>
      <c r="R16" s="10">
        <v>164.9</v>
      </c>
      <c r="S16" s="10">
        <v>67.3</v>
      </c>
      <c r="T16" s="9">
        <f>S16/R16*100</f>
        <v>40.81261370527592</v>
      </c>
      <c r="U16" s="10"/>
      <c r="V16" s="10">
        <v>7.1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1.8</v>
      </c>
      <c r="AC16" s="9">
        <f>AB16/AA16*100</f>
        <v>39.130434782608695</v>
      </c>
      <c r="AD16" s="10">
        <v>0</v>
      </c>
      <c r="AE16" s="10"/>
      <c r="AF16" s="9" t="e">
        <f>AE16/AD16*100</f>
        <v>#DIV/0!</v>
      </c>
      <c r="AG16" s="10">
        <v>2510.6</v>
      </c>
      <c r="AH16" s="10">
        <v>703.5</v>
      </c>
      <c r="AI16" s="9">
        <f>AH16/AG16*100</f>
        <v>28.02119015374811</v>
      </c>
      <c r="AJ16" s="9">
        <v>2224.4</v>
      </c>
      <c r="AK16" s="9">
        <v>645.7</v>
      </c>
      <c r="AL16" s="9">
        <f>AK16/AJ16*100</f>
        <v>29.02805250854163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120</v>
      </c>
      <c r="AT16" s="10"/>
      <c r="AU16" s="9">
        <f>AT16/AS16*100</f>
        <v>0</v>
      </c>
      <c r="AV16" s="11">
        <v>3021.3</v>
      </c>
      <c r="AW16" s="11">
        <v>853.5</v>
      </c>
      <c r="AX16" s="9">
        <f>AW16/AV16*100</f>
        <v>28.249429053718593</v>
      </c>
      <c r="AY16" s="11">
        <v>625.4</v>
      </c>
      <c r="AZ16" s="11">
        <v>174</v>
      </c>
      <c r="BA16" s="9">
        <f>AZ16/AY16*100</f>
        <v>27.82219379597058</v>
      </c>
      <c r="BB16" s="9">
        <v>598.9</v>
      </c>
      <c r="BC16" s="11">
        <v>174</v>
      </c>
      <c r="BD16" s="9">
        <f>BC16/BB16*100</f>
        <v>29.053264317916184</v>
      </c>
      <c r="BE16" s="11"/>
      <c r="BF16" s="11"/>
      <c r="BG16" s="9" t="e">
        <f>BF16/BE16*100</f>
        <v>#DIV/0!</v>
      </c>
      <c r="BH16" s="11">
        <v>1115.5</v>
      </c>
      <c r="BI16" s="11">
        <v>279.6</v>
      </c>
      <c r="BJ16" s="9">
        <f>BI16/BH16*100</f>
        <v>25.0649932765576</v>
      </c>
      <c r="BK16" s="11">
        <v>1185.4</v>
      </c>
      <c r="BL16" s="11">
        <v>392.7</v>
      </c>
      <c r="BM16" s="9">
        <f>BL16/BK16*100</f>
        <v>33.128058039480344</v>
      </c>
      <c r="BN16" s="12">
        <v>660.3</v>
      </c>
      <c r="BO16" s="12">
        <v>174.8</v>
      </c>
      <c r="BP16" s="9">
        <f>BO16/BN16*100</f>
        <v>26.47281538694533</v>
      </c>
      <c r="BQ16" s="12">
        <v>322.5</v>
      </c>
      <c r="BR16" s="12">
        <v>212.3</v>
      </c>
      <c r="BS16" s="9">
        <f>BR16/BQ16*100</f>
        <v>65.8294573643411</v>
      </c>
      <c r="BT16" s="12"/>
      <c r="BU16" s="12"/>
      <c r="BV16" s="9" t="e">
        <f>BU16/BT16*100</f>
        <v>#DIV/0!</v>
      </c>
      <c r="BW16" s="13">
        <f>SUM(C16-AV16)</f>
        <v>-48.70000000000027</v>
      </c>
      <c r="BX16" s="13">
        <f>SUM(D16-AW16)</f>
        <v>-39.39999999999998</v>
      </c>
      <c r="BY16" s="9"/>
    </row>
    <row r="17" spans="1:77" ht="12.75">
      <c r="A17" s="6">
        <v>2</v>
      </c>
      <c r="B17" s="7" t="s">
        <v>38</v>
      </c>
      <c r="C17" s="8">
        <v>3111.4</v>
      </c>
      <c r="D17" s="8">
        <f aca="true" t="shared" si="0" ref="D17:D32">G17+AH17+AT17</f>
        <v>753.5</v>
      </c>
      <c r="E17" s="9">
        <f aca="true" t="shared" si="1" ref="E17:E34">D17/C17*100</f>
        <v>24.217394099119367</v>
      </c>
      <c r="F17" s="10">
        <v>426.7</v>
      </c>
      <c r="G17" s="10">
        <v>113.3</v>
      </c>
      <c r="H17" s="9">
        <f aca="true" t="shared" si="2" ref="H17:H32">G17/F17*100</f>
        <v>26.55261307710335</v>
      </c>
      <c r="I17" s="10">
        <v>75.6</v>
      </c>
      <c r="J17" s="10">
        <v>15</v>
      </c>
      <c r="K17" s="9">
        <f aca="true" t="shared" si="3" ref="K17:K32">J17/I17*100</f>
        <v>19.841269841269842</v>
      </c>
      <c r="L17" s="10">
        <v>7.7</v>
      </c>
      <c r="M17" s="10"/>
      <c r="N17" s="9">
        <f aca="true" t="shared" si="4" ref="N17:N32">M17/L17*100</f>
        <v>0</v>
      </c>
      <c r="O17" s="10">
        <v>55.3</v>
      </c>
      <c r="P17" s="10">
        <v>3</v>
      </c>
      <c r="Q17" s="9">
        <f aca="true" t="shared" si="5" ref="Q17:Q32">P17/O17*100</f>
        <v>5.4249547920434</v>
      </c>
      <c r="R17" s="10">
        <v>107.6</v>
      </c>
      <c r="S17" s="10">
        <v>54.8</v>
      </c>
      <c r="T17" s="9">
        <f aca="true" t="shared" si="6" ref="T17:T32">S17/R17*100</f>
        <v>50.92936802973978</v>
      </c>
      <c r="U17" s="10"/>
      <c r="V17" s="10">
        <v>3.7</v>
      </c>
      <c r="W17" s="9" t="e">
        <f aca="true" t="shared" si="7" ref="W17:W32">V17/U17*100</f>
        <v>#DIV/0!</v>
      </c>
      <c r="X17" s="10">
        <v>174.3</v>
      </c>
      <c r="Y17" s="10"/>
      <c r="Z17" s="9">
        <f aca="true" t="shared" si="8" ref="Z17:Z32">Y17/X17*100</f>
        <v>0</v>
      </c>
      <c r="AA17" s="10">
        <v>0.2</v>
      </c>
      <c r="AB17" s="10"/>
      <c r="AC17" s="9">
        <f aca="true" t="shared" si="9" ref="AC17:AC32">AB17/AA17*100</f>
        <v>0</v>
      </c>
      <c r="AD17" s="10">
        <v>0</v>
      </c>
      <c r="AE17" s="10"/>
      <c r="AF17" s="9" t="e">
        <f aca="true" t="shared" si="10" ref="AF17:AF32">AE17/AD17*100</f>
        <v>#DIV/0!</v>
      </c>
      <c r="AG17" s="10">
        <v>2336.7</v>
      </c>
      <c r="AH17" s="10">
        <v>569.2</v>
      </c>
      <c r="AI17" s="9">
        <f aca="true" t="shared" si="11" ref="AI17:AI32">AH17/AG17*100</f>
        <v>24.35913895664827</v>
      </c>
      <c r="AJ17" s="9">
        <v>1759.3</v>
      </c>
      <c r="AK17" s="9">
        <v>510.7</v>
      </c>
      <c r="AL17" s="9">
        <f aca="true" t="shared" si="12" ref="AL17:AL32">AK17/AJ17*100</f>
        <v>29.028590916841924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348</v>
      </c>
      <c r="AT17" s="10">
        <v>71</v>
      </c>
      <c r="AU17" s="9">
        <f aca="true" t="shared" si="15" ref="AU17:AU34">AT17/AS17*100</f>
        <v>20.402298850574713</v>
      </c>
      <c r="AV17" s="16">
        <v>3111.4</v>
      </c>
      <c r="AW17" s="11">
        <v>643</v>
      </c>
      <c r="AX17" s="9">
        <f aca="true" t="shared" si="16" ref="AX17:AX34">AW17/AV17*100</f>
        <v>20.665938162884874</v>
      </c>
      <c r="AY17" s="11">
        <v>616.7</v>
      </c>
      <c r="AZ17" s="11">
        <v>156.1</v>
      </c>
      <c r="BA17" s="9">
        <f aca="true" t="shared" si="17" ref="BA17:BA34">AZ17/AY17*100</f>
        <v>25.312145289443812</v>
      </c>
      <c r="BB17" s="9">
        <v>598.6</v>
      </c>
      <c r="BC17" s="11">
        <v>154.5</v>
      </c>
      <c r="BD17" s="9">
        <f aca="true" t="shared" si="18" ref="BD17:BD34">BC17/BB17*100</f>
        <v>25.81022385566321</v>
      </c>
      <c r="BE17" s="11"/>
      <c r="BF17" s="11"/>
      <c r="BG17" s="9" t="e">
        <f aca="true" t="shared" si="19" ref="BG17:BG34">BF17/BE17*100</f>
        <v>#DIV/0!</v>
      </c>
      <c r="BH17" s="11">
        <v>941.4</v>
      </c>
      <c r="BI17" s="11">
        <v>201.6</v>
      </c>
      <c r="BJ17" s="9">
        <f aca="true" t="shared" si="20" ref="BJ17:BJ34">BI17/BH17*100</f>
        <v>21.41491395793499</v>
      </c>
      <c r="BK17" s="11">
        <v>1083.8</v>
      </c>
      <c r="BL17" s="11">
        <v>277.8</v>
      </c>
      <c r="BM17" s="9">
        <f aca="true" t="shared" si="21" ref="BM17:BM32">BL17/BK17*100</f>
        <v>25.63203543089131</v>
      </c>
      <c r="BN17" s="12">
        <v>891.2</v>
      </c>
      <c r="BO17" s="12">
        <v>219.8</v>
      </c>
      <c r="BP17" s="9">
        <f aca="true" t="shared" si="22" ref="BP17:BP34">BO17/BN17*100</f>
        <v>24.663375224416516</v>
      </c>
      <c r="BQ17" s="17">
        <v>70</v>
      </c>
      <c r="BR17" s="12">
        <v>48</v>
      </c>
      <c r="BS17" s="9">
        <f aca="true" t="shared" si="23" ref="BS17:BS32">BR17/BQ17*100</f>
        <v>68.57142857142857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110.5</v>
      </c>
      <c r="BY17" s="9"/>
    </row>
    <row r="18" spans="1:77" ht="12.75">
      <c r="A18" s="6">
        <v>3</v>
      </c>
      <c r="B18" s="7" t="s">
        <v>39</v>
      </c>
      <c r="C18" s="8">
        <v>3290.4</v>
      </c>
      <c r="D18" s="8">
        <f t="shared" si="0"/>
        <v>980.6</v>
      </c>
      <c r="E18" s="9">
        <f t="shared" si="1"/>
        <v>29.801847799659615</v>
      </c>
      <c r="F18" s="10">
        <v>663.2</v>
      </c>
      <c r="G18" s="10">
        <v>185.5</v>
      </c>
      <c r="H18" s="9">
        <f t="shared" si="2"/>
        <v>27.970446320868515</v>
      </c>
      <c r="I18" s="10">
        <v>185.4</v>
      </c>
      <c r="J18" s="10">
        <v>72.3</v>
      </c>
      <c r="K18" s="9">
        <f t="shared" si="3"/>
        <v>38.996763754045304</v>
      </c>
      <c r="L18" s="10">
        <v>24.1</v>
      </c>
      <c r="M18" s="10">
        <v>2.1</v>
      </c>
      <c r="N18" s="9">
        <f t="shared" si="4"/>
        <v>8.71369294605809</v>
      </c>
      <c r="O18" s="10">
        <v>81.2</v>
      </c>
      <c r="P18" s="10">
        <v>5.8</v>
      </c>
      <c r="Q18" s="9">
        <f t="shared" si="5"/>
        <v>7.142857142857142</v>
      </c>
      <c r="R18" s="10">
        <v>211.4</v>
      </c>
      <c r="S18" s="10">
        <v>64.6</v>
      </c>
      <c r="T18" s="9">
        <f t="shared" si="6"/>
        <v>30.558183538315987</v>
      </c>
      <c r="U18" s="10"/>
      <c r="V18" s="10">
        <v>23</v>
      </c>
      <c r="W18" s="9" t="e">
        <f t="shared" si="7"/>
        <v>#DIV/0!</v>
      </c>
      <c r="X18" s="10">
        <v>117.7</v>
      </c>
      <c r="Y18" s="10"/>
      <c r="Z18" s="9">
        <f t="shared" si="8"/>
        <v>0</v>
      </c>
      <c r="AA18" s="10">
        <v>36.1</v>
      </c>
      <c r="AB18" s="10">
        <v>12</v>
      </c>
      <c r="AC18" s="9">
        <f t="shared" si="9"/>
        <v>33.2409972299169</v>
      </c>
      <c r="AD18" s="10">
        <v>0</v>
      </c>
      <c r="AE18" s="10"/>
      <c r="AF18" s="9" t="e">
        <f t="shared" si="10"/>
        <v>#DIV/0!</v>
      </c>
      <c r="AG18" s="10">
        <v>2493.6</v>
      </c>
      <c r="AH18" s="10">
        <v>794.9</v>
      </c>
      <c r="AI18" s="9">
        <f t="shared" si="11"/>
        <v>31.877606673083093</v>
      </c>
      <c r="AJ18" s="9">
        <v>1792</v>
      </c>
      <c r="AK18" s="9">
        <v>520.2</v>
      </c>
      <c r="AL18" s="9">
        <f t="shared" si="12"/>
        <v>29.029017857142858</v>
      </c>
      <c r="AM18" s="9">
        <v>229.6</v>
      </c>
      <c r="AN18" s="9">
        <v>76.5</v>
      </c>
      <c r="AO18" s="9">
        <f t="shared" si="13"/>
        <v>33.318815331010455</v>
      </c>
      <c r="AP18" s="11"/>
      <c r="AQ18" s="11"/>
      <c r="AR18" s="9" t="e">
        <f t="shared" si="14"/>
        <v>#DIV/0!</v>
      </c>
      <c r="AS18" s="10">
        <v>133.6</v>
      </c>
      <c r="AT18" s="10">
        <v>0.2</v>
      </c>
      <c r="AU18" s="9">
        <f t="shared" si="15"/>
        <v>0.14970059880239522</v>
      </c>
      <c r="AV18" s="11">
        <v>3338.8</v>
      </c>
      <c r="AW18" s="11">
        <v>1003.5</v>
      </c>
      <c r="AX18" s="9">
        <f t="shared" si="16"/>
        <v>30.05570863783395</v>
      </c>
      <c r="AY18" s="16">
        <v>605.1</v>
      </c>
      <c r="AZ18" s="11">
        <v>168.6</v>
      </c>
      <c r="BA18" s="9">
        <f t="shared" si="17"/>
        <v>27.86316311353495</v>
      </c>
      <c r="BB18" s="9">
        <v>580.1</v>
      </c>
      <c r="BC18" s="11">
        <v>165.1</v>
      </c>
      <c r="BD18" s="9">
        <f t="shared" si="18"/>
        <v>28.46061023961386</v>
      </c>
      <c r="BE18" s="11">
        <v>0.8</v>
      </c>
      <c r="BF18" s="11"/>
      <c r="BG18" s="9">
        <f t="shared" si="19"/>
        <v>0</v>
      </c>
      <c r="BH18" s="16">
        <v>821.3</v>
      </c>
      <c r="BI18" s="11">
        <v>235.4</v>
      </c>
      <c r="BJ18" s="9">
        <f t="shared" si="20"/>
        <v>28.661877511262634</v>
      </c>
      <c r="BK18" s="11">
        <v>1346.7</v>
      </c>
      <c r="BL18" s="11">
        <v>453.4</v>
      </c>
      <c r="BM18" s="9">
        <f t="shared" si="21"/>
        <v>33.66748347813173</v>
      </c>
      <c r="BN18" s="12">
        <v>944</v>
      </c>
      <c r="BO18" s="12">
        <v>268.4</v>
      </c>
      <c r="BP18" s="9">
        <f t="shared" si="22"/>
        <v>28.43220338983051</v>
      </c>
      <c r="BQ18" s="12">
        <v>276.2</v>
      </c>
      <c r="BR18" s="12">
        <v>175.6</v>
      </c>
      <c r="BS18" s="9">
        <f t="shared" si="23"/>
        <v>63.57711803041275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-48.40000000000009</v>
      </c>
      <c r="BX18" s="13">
        <f t="shared" si="25"/>
        <v>-22.899999999999977</v>
      </c>
      <c r="BY18" s="9"/>
    </row>
    <row r="19" spans="1:77" ht="12.75">
      <c r="A19" s="6">
        <v>4</v>
      </c>
      <c r="B19" s="7" t="s">
        <v>40</v>
      </c>
      <c r="C19" s="8">
        <v>3219.4</v>
      </c>
      <c r="D19" s="8">
        <f t="shared" si="0"/>
        <v>1055.3</v>
      </c>
      <c r="E19" s="9">
        <f t="shared" si="1"/>
        <v>32.77939988817792</v>
      </c>
      <c r="F19" s="10">
        <v>401.2</v>
      </c>
      <c r="G19" s="10">
        <v>198.9</v>
      </c>
      <c r="H19" s="9">
        <f t="shared" si="2"/>
        <v>49.57627118644068</v>
      </c>
      <c r="I19" s="10">
        <v>94.4</v>
      </c>
      <c r="J19" s="10">
        <v>25.6</v>
      </c>
      <c r="K19" s="9">
        <f t="shared" si="3"/>
        <v>27.11864406779661</v>
      </c>
      <c r="L19" s="10">
        <v>29.9</v>
      </c>
      <c r="M19" s="10">
        <v>52.3</v>
      </c>
      <c r="N19" s="9">
        <f t="shared" si="4"/>
        <v>174.91638795986623</v>
      </c>
      <c r="O19" s="10">
        <v>29.3</v>
      </c>
      <c r="P19" s="10">
        <v>0.4</v>
      </c>
      <c r="Q19" s="9">
        <f t="shared" si="5"/>
        <v>1.3651877133105803</v>
      </c>
      <c r="R19" s="10">
        <v>144.4</v>
      </c>
      <c r="S19" s="10">
        <v>80.7</v>
      </c>
      <c r="T19" s="9">
        <f t="shared" si="6"/>
        <v>55.88642659279779</v>
      </c>
      <c r="U19" s="10"/>
      <c r="V19" s="10">
        <v>10.9</v>
      </c>
      <c r="W19" s="9" t="e">
        <f t="shared" si="7"/>
        <v>#DIV/0!</v>
      </c>
      <c r="X19" s="10">
        <v>62.5</v>
      </c>
      <c r="Y19" s="10"/>
      <c r="Z19" s="9">
        <f t="shared" si="8"/>
        <v>0</v>
      </c>
      <c r="AA19" s="10">
        <v>35.6</v>
      </c>
      <c r="AB19" s="10">
        <v>28.7</v>
      </c>
      <c r="AC19" s="9">
        <f t="shared" si="9"/>
        <v>80.61797752808988</v>
      </c>
      <c r="AD19" s="10">
        <v>0</v>
      </c>
      <c r="AE19" s="10"/>
      <c r="AF19" s="9" t="e">
        <f t="shared" si="10"/>
        <v>#DIV/0!</v>
      </c>
      <c r="AG19" s="10">
        <v>2218.2</v>
      </c>
      <c r="AH19" s="10">
        <v>660.5</v>
      </c>
      <c r="AI19" s="9">
        <f t="shared" si="11"/>
        <v>29.776395275448564</v>
      </c>
      <c r="AJ19" s="9">
        <v>1451.3</v>
      </c>
      <c r="AK19" s="9">
        <v>421.3</v>
      </c>
      <c r="AL19" s="9">
        <f t="shared" si="12"/>
        <v>29.029146282643147</v>
      </c>
      <c r="AM19" s="9">
        <v>547.6</v>
      </c>
      <c r="AN19" s="9">
        <v>182.5</v>
      </c>
      <c r="AO19" s="9">
        <f t="shared" si="13"/>
        <v>33.327246165084</v>
      </c>
      <c r="AP19" s="11"/>
      <c r="AQ19" s="11"/>
      <c r="AR19" s="9" t="e">
        <f t="shared" si="14"/>
        <v>#DIV/0!</v>
      </c>
      <c r="AS19" s="10">
        <v>600</v>
      </c>
      <c r="AT19" s="10">
        <v>195.9</v>
      </c>
      <c r="AU19" s="9">
        <f t="shared" si="15"/>
        <v>32.65</v>
      </c>
      <c r="AV19" s="11">
        <v>3248.5</v>
      </c>
      <c r="AW19" s="11">
        <v>684.2</v>
      </c>
      <c r="AX19" s="9">
        <f t="shared" si="16"/>
        <v>21.062028628597815</v>
      </c>
      <c r="AY19" s="11">
        <v>615.3</v>
      </c>
      <c r="AZ19" s="11">
        <v>171.4</v>
      </c>
      <c r="BA19" s="9">
        <f t="shared" si="17"/>
        <v>27.856330245408746</v>
      </c>
      <c r="BB19" s="9">
        <v>598.6</v>
      </c>
      <c r="BC19" s="11">
        <v>171.4</v>
      </c>
      <c r="BD19" s="9">
        <f t="shared" si="18"/>
        <v>28.633478115603072</v>
      </c>
      <c r="BE19" s="11"/>
      <c r="BF19" s="11"/>
      <c r="BG19" s="9" t="e">
        <f t="shared" si="19"/>
        <v>#DIV/0!</v>
      </c>
      <c r="BH19" s="16">
        <v>1179.6</v>
      </c>
      <c r="BI19" s="11">
        <v>272.3</v>
      </c>
      <c r="BJ19" s="9">
        <f t="shared" si="20"/>
        <v>23.08409630383181</v>
      </c>
      <c r="BK19" s="11">
        <v>922.6</v>
      </c>
      <c r="BL19" s="11">
        <v>231.9</v>
      </c>
      <c r="BM19" s="9">
        <f t="shared" si="21"/>
        <v>25.135486668111856</v>
      </c>
      <c r="BN19" s="12">
        <v>605.1</v>
      </c>
      <c r="BO19" s="12">
        <v>172</v>
      </c>
      <c r="BP19" s="9">
        <f t="shared" si="22"/>
        <v>28.425053710130555</v>
      </c>
      <c r="BQ19" s="12">
        <v>188.9</v>
      </c>
      <c r="BR19" s="12">
        <v>51.2</v>
      </c>
      <c r="BS19" s="9">
        <f t="shared" si="23"/>
        <v>27.104287983059823</v>
      </c>
      <c r="BT19" s="12"/>
      <c r="BU19" s="12"/>
      <c r="BV19" s="9" t="e">
        <f t="shared" si="24"/>
        <v>#DIV/0!</v>
      </c>
      <c r="BW19" s="13">
        <f t="shared" si="26"/>
        <v>-29.09999999999991</v>
      </c>
      <c r="BX19" s="13">
        <f t="shared" si="25"/>
        <v>371.0999999999999</v>
      </c>
      <c r="BY19" s="9"/>
    </row>
    <row r="20" spans="1:77" ht="12.75">
      <c r="A20" s="6">
        <v>5</v>
      </c>
      <c r="B20" s="7" t="s">
        <v>41</v>
      </c>
      <c r="C20" s="8">
        <v>3066.3</v>
      </c>
      <c r="D20" s="8">
        <f t="shared" si="0"/>
        <v>985.4000000000001</v>
      </c>
      <c r="E20" s="9">
        <f t="shared" si="1"/>
        <v>32.13645109741382</v>
      </c>
      <c r="F20" s="10">
        <v>1491.3</v>
      </c>
      <c r="G20" s="10">
        <v>598.6</v>
      </c>
      <c r="H20" s="9">
        <f t="shared" si="2"/>
        <v>40.13947562529337</v>
      </c>
      <c r="I20" s="10">
        <v>850.4</v>
      </c>
      <c r="J20" s="10">
        <v>288</v>
      </c>
      <c r="K20" s="9">
        <f t="shared" si="3"/>
        <v>33.866415804327374</v>
      </c>
      <c r="L20" s="10">
        <v>2.3</v>
      </c>
      <c r="M20" s="10"/>
      <c r="N20" s="9">
        <f t="shared" si="4"/>
        <v>0</v>
      </c>
      <c r="O20" s="10">
        <v>57.4</v>
      </c>
      <c r="P20" s="10">
        <v>5.5</v>
      </c>
      <c r="Q20" s="9">
        <f t="shared" si="5"/>
        <v>9.581881533101045</v>
      </c>
      <c r="R20" s="10">
        <v>284</v>
      </c>
      <c r="S20" s="10">
        <v>243.7</v>
      </c>
      <c r="T20" s="9">
        <f t="shared" si="6"/>
        <v>85.80985915492957</v>
      </c>
      <c r="U20" s="10"/>
      <c r="V20" s="10">
        <v>42.9</v>
      </c>
      <c r="W20" s="9" t="e">
        <f t="shared" si="7"/>
        <v>#DIV/0!</v>
      </c>
      <c r="X20" s="10">
        <v>291.2</v>
      </c>
      <c r="Y20" s="10"/>
      <c r="Z20" s="9">
        <f t="shared" si="8"/>
        <v>0</v>
      </c>
      <c r="AA20" s="10"/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1384.6</v>
      </c>
      <c r="AH20" s="10">
        <v>384.3</v>
      </c>
      <c r="AI20" s="9">
        <f t="shared" si="11"/>
        <v>27.755308392315474</v>
      </c>
      <c r="AJ20" s="9">
        <v>828.6</v>
      </c>
      <c r="AK20" s="9">
        <v>240.5</v>
      </c>
      <c r="AL20" s="9">
        <f t="shared" si="12"/>
        <v>29.024861211682357</v>
      </c>
      <c r="AM20" s="9">
        <v>179.7</v>
      </c>
      <c r="AN20" s="9">
        <v>59.9</v>
      </c>
      <c r="AO20" s="9">
        <f t="shared" si="13"/>
        <v>33.333333333333336</v>
      </c>
      <c r="AP20" s="11"/>
      <c r="AQ20" s="11"/>
      <c r="AR20" s="9" t="e">
        <f t="shared" si="14"/>
        <v>#DIV/0!</v>
      </c>
      <c r="AS20" s="10">
        <v>190.4</v>
      </c>
      <c r="AT20" s="10">
        <v>2.5</v>
      </c>
      <c r="AU20" s="9">
        <f t="shared" si="15"/>
        <v>1.3130252100840336</v>
      </c>
      <c r="AV20" s="11">
        <v>3264.7</v>
      </c>
      <c r="AW20" s="11">
        <v>921.7</v>
      </c>
      <c r="AX20" s="9">
        <f t="shared" si="16"/>
        <v>28.232303121266888</v>
      </c>
      <c r="AY20" s="11">
        <v>622.3</v>
      </c>
      <c r="AZ20" s="11">
        <v>187.2</v>
      </c>
      <c r="BA20" s="9">
        <f t="shared" si="17"/>
        <v>30.081954041459102</v>
      </c>
      <c r="BB20" s="9">
        <v>598.9</v>
      </c>
      <c r="BC20" s="11">
        <v>186.7</v>
      </c>
      <c r="BD20" s="9">
        <f t="shared" si="18"/>
        <v>31.173818667557185</v>
      </c>
      <c r="BE20" s="11">
        <v>50</v>
      </c>
      <c r="BF20" s="11"/>
      <c r="BG20" s="9">
        <f t="shared" si="19"/>
        <v>0</v>
      </c>
      <c r="BH20" s="11">
        <v>960.3</v>
      </c>
      <c r="BI20" s="11">
        <v>300.2</v>
      </c>
      <c r="BJ20" s="9">
        <f t="shared" si="20"/>
        <v>31.261064250754973</v>
      </c>
      <c r="BK20" s="11">
        <v>1332.9</v>
      </c>
      <c r="BL20" s="11">
        <v>415.7</v>
      </c>
      <c r="BM20" s="9">
        <f t="shared" si="21"/>
        <v>31.187635981694044</v>
      </c>
      <c r="BN20" s="17">
        <v>988.9</v>
      </c>
      <c r="BO20" s="12">
        <v>283.3</v>
      </c>
      <c r="BP20" s="9">
        <f t="shared" si="22"/>
        <v>28.64799271918293</v>
      </c>
      <c r="BQ20" s="12">
        <v>136.3</v>
      </c>
      <c r="BR20" s="12">
        <v>68.9</v>
      </c>
      <c r="BS20" s="9">
        <f t="shared" si="23"/>
        <v>50.55025678650037</v>
      </c>
      <c r="BT20" s="12"/>
      <c r="BU20" s="12"/>
      <c r="BV20" s="9" t="e">
        <f t="shared" si="24"/>
        <v>#DIV/0!</v>
      </c>
      <c r="BW20" s="13">
        <f t="shared" si="26"/>
        <v>-198.39999999999964</v>
      </c>
      <c r="BX20" s="13">
        <f t="shared" si="25"/>
        <v>63.700000000000045</v>
      </c>
      <c r="BY20" s="9"/>
    </row>
    <row r="21" spans="1:77" ht="12.75">
      <c r="A21" s="6">
        <v>6</v>
      </c>
      <c r="B21" s="7" t="s">
        <v>42</v>
      </c>
      <c r="C21" s="8">
        <v>2609.9</v>
      </c>
      <c r="D21" s="8">
        <f t="shared" si="0"/>
        <v>675.5999999999999</v>
      </c>
      <c r="E21" s="9">
        <f t="shared" si="1"/>
        <v>25.886049273918537</v>
      </c>
      <c r="F21" s="10">
        <v>526</v>
      </c>
      <c r="G21" s="10">
        <v>167.2</v>
      </c>
      <c r="H21" s="9">
        <f t="shared" si="2"/>
        <v>31.787072243346003</v>
      </c>
      <c r="I21" s="10">
        <v>268.1</v>
      </c>
      <c r="J21" s="10">
        <v>49</v>
      </c>
      <c r="K21" s="9">
        <f t="shared" si="3"/>
        <v>18.27676240208877</v>
      </c>
      <c r="L21" s="10">
        <v>5.1</v>
      </c>
      <c r="M21" s="10"/>
      <c r="N21" s="9">
        <f t="shared" si="4"/>
        <v>0</v>
      </c>
      <c r="O21" s="10">
        <v>40.2</v>
      </c>
      <c r="P21" s="10">
        <v>11.7</v>
      </c>
      <c r="Q21" s="9">
        <f t="shared" si="5"/>
        <v>29.104477611940293</v>
      </c>
      <c r="R21" s="10">
        <v>155.4</v>
      </c>
      <c r="S21" s="10">
        <v>91.4</v>
      </c>
      <c r="T21" s="9">
        <f t="shared" si="6"/>
        <v>58.815958815958815</v>
      </c>
      <c r="U21" s="10"/>
      <c r="V21" s="10">
        <v>5.6</v>
      </c>
      <c r="W21" s="9" t="e">
        <f t="shared" si="7"/>
        <v>#DIV/0!</v>
      </c>
      <c r="X21" s="10">
        <v>53.9</v>
      </c>
      <c r="Y21" s="10"/>
      <c r="Z21" s="9">
        <f t="shared" si="8"/>
        <v>0</v>
      </c>
      <c r="AA21" s="10">
        <v>0.4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1993.9</v>
      </c>
      <c r="AH21" s="10">
        <v>494.9</v>
      </c>
      <c r="AI21" s="9">
        <f t="shared" si="11"/>
        <v>24.820703144591</v>
      </c>
      <c r="AJ21" s="9">
        <v>1481.8</v>
      </c>
      <c r="AK21" s="9">
        <v>430.1</v>
      </c>
      <c r="AL21" s="9">
        <f t="shared" si="12"/>
        <v>29.02550951545418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90</v>
      </c>
      <c r="AT21" s="10">
        <v>13.5</v>
      </c>
      <c r="AU21" s="9">
        <f t="shared" si="15"/>
        <v>15</v>
      </c>
      <c r="AV21" s="11">
        <v>2665.6</v>
      </c>
      <c r="AW21" s="11">
        <v>638.5</v>
      </c>
      <c r="AX21" s="9">
        <f t="shared" si="16"/>
        <v>23.953331332533015</v>
      </c>
      <c r="AY21" s="11">
        <v>626</v>
      </c>
      <c r="AZ21" s="11">
        <v>171.1</v>
      </c>
      <c r="BA21" s="9">
        <f t="shared" si="17"/>
        <v>27.332268370607025</v>
      </c>
      <c r="BB21" s="9">
        <v>595</v>
      </c>
      <c r="BC21" s="11">
        <v>171.1</v>
      </c>
      <c r="BD21" s="9">
        <f t="shared" si="18"/>
        <v>28.756302521008404</v>
      </c>
      <c r="BE21" s="11"/>
      <c r="BF21" s="11"/>
      <c r="BG21" s="9" t="e">
        <f t="shared" si="19"/>
        <v>#DIV/0!</v>
      </c>
      <c r="BH21" s="11">
        <v>801.3</v>
      </c>
      <c r="BI21" s="11">
        <v>257.6</v>
      </c>
      <c r="BJ21" s="9">
        <f t="shared" si="20"/>
        <v>32.14775989017846</v>
      </c>
      <c r="BK21" s="16">
        <v>745.2</v>
      </c>
      <c r="BL21" s="11">
        <v>202.4</v>
      </c>
      <c r="BM21" s="9">
        <f t="shared" si="21"/>
        <v>27.160493827160494</v>
      </c>
      <c r="BN21" s="12">
        <v>529.6</v>
      </c>
      <c r="BO21" s="12">
        <v>147.5</v>
      </c>
      <c r="BP21" s="9">
        <f t="shared" si="22"/>
        <v>27.8512084592145</v>
      </c>
      <c r="BQ21" s="12">
        <v>129.3</v>
      </c>
      <c r="BR21" s="12">
        <v>54.9</v>
      </c>
      <c r="BS21" s="9">
        <f t="shared" si="23"/>
        <v>42.45939675174014</v>
      </c>
      <c r="BT21" s="12"/>
      <c r="BU21" s="12"/>
      <c r="BV21" s="9" t="e">
        <f t="shared" si="24"/>
        <v>#DIV/0!</v>
      </c>
      <c r="BW21" s="13">
        <f t="shared" si="26"/>
        <v>-55.69999999999982</v>
      </c>
      <c r="BX21" s="13">
        <f t="shared" si="25"/>
        <v>37.09999999999991</v>
      </c>
      <c r="BY21" s="9"/>
    </row>
    <row r="22" spans="1:77" ht="12.75">
      <c r="A22" s="6">
        <v>7</v>
      </c>
      <c r="B22" s="7" t="s">
        <v>43</v>
      </c>
      <c r="C22" s="8">
        <v>1568.9</v>
      </c>
      <c r="D22" s="8">
        <f t="shared" si="0"/>
        <v>421.5</v>
      </c>
      <c r="E22" s="9">
        <f t="shared" si="1"/>
        <v>26.865957039964307</v>
      </c>
      <c r="F22" s="10">
        <v>220.7</v>
      </c>
      <c r="G22" s="10">
        <v>34.3</v>
      </c>
      <c r="H22" s="9">
        <f t="shared" si="2"/>
        <v>15.54145899410965</v>
      </c>
      <c r="I22" s="10">
        <v>28.2</v>
      </c>
      <c r="J22" s="10">
        <v>4.3</v>
      </c>
      <c r="K22" s="9">
        <f t="shared" si="3"/>
        <v>15.24822695035461</v>
      </c>
      <c r="L22" s="10"/>
      <c r="M22" s="10"/>
      <c r="N22" s="9" t="e">
        <f t="shared" si="4"/>
        <v>#DIV/0!</v>
      </c>
      <c r="O22" s="10">
        <v>25.9</v>
      </c>
      <c r="P22" s="10">
        <v>1.2</v>
      </c>
      <c r="Q22" s="9">
        <f t="shared" si="5"/>
        <v>4.633204633204633</v>
      </c>
      <c r="R22" s="10">
        <v>84</v>
      </c>
      <c r="S22" s="10">
        <v>17.7</v>
      </c>
      <c r="T22" s="9">
        <f t="shared" si="6"/>
        <v>21.071428571428573</v>
      </c>
      <c r="U22" s="10"/>
      <c r="V22" s="10">
        <v>3.4</v>
      </c>
      <c r="W22" s="9" t="e">
        <f t="shared" si="7"/>
        <v>#DIV/0!</v>
      </c>
      <c r="X22" s="10">
        <v>62</v>
      </c>
      <c r="Y22" s="10"/>
      <c r="Z22" s="9">
        <f t="shared" si="8"/>
        <v>0</v>
      </c>
      <c r="AA22" s="10">
        <v>14.1</v>
      </c>
      <c r="AB22" s="10">
        <v>3.8</v>
      </c>
      <c r="AC22" s="9">
        <f t="shared" si="9"/>
        <v>26.95035460992908</v>
      </c>
      <c r="AD22" s="10">
        <v>0</v>
      </c>
      <c r="AE22" s="10"/>
      <c r="AF22" s="9" t="e">
        <f t="shared" si="10"/>
        <v>#DIV/0!</v>
      </c>
      <c r="AG22" s="10">
        <v>1326.9</v>
      </c>
      <c r="AH22" s="10">
        <v>379</v>
      </c>
      <c r="AI22" s="9">
        <f t="shared" si="11"/>
        <v>28.56281558519858</v>
      </c>
      <c r="AJ22" s="9">
        <v>1030.5</v>
      </c>
      <c r="AK22" s="9">
        <v>299.1</v>
      </c>
      <c r="AL22" s="9">
        <f t="shared" si="12"/>
        <v>29.024745269286754</v>
      </c>
      <c r="AM22" s="9">
        <v>133.6</v>
      </c>
      <c r="AN22" s="9">
        <v>44.5</v>
      </c>
      <c r="AO22" s="9">
        <f t="shared" si="13"/>
        <v>33.308383233532936</v>
      </c>
      <c r="AP22" s="11"/>
      <c r="AQ22" s="11"/>
      <c r="AR22" s="9" t="e">
        <f t="shared" si="14"/>
        <v>#DIV/0!</v>
      </c>
      <c r="AS22" s="10">
        <v>21.4</v>
      </c>
      <c r="AT22" s="10">
        <v>8.2</v>
      </c>
      <c r="AU22" s="9">
        <f t="shared" si="15"/>
        <v>38.31775700934579</v>
      </c>
      <c r="AV22" s="11">
        <v>1568.9</v>
      </c>
      <c r="AW22" s="11">
        <v>396.4</v>
      </c>
      <c r="AX22" s="9">
        <f t="shared" si="16"/>
        <v>25.266110013385173</v>
      </c>
      <c r="AY22" s="11">
        <v>620</v>
      </c>
      <c r="AZ22" s="11">
        <v>166.5</v>
      </c>
      <c r="BA22" s="9">
        <f t="shared" si="17"/>
        <v>26.85483870967742</v>
      </c>
      <c r="BB22" s="9">
        <v>598.6</v>
      </c>
      <c r="BC22" s="11">
        <v>165.6</v>
      </c>
      <c r="BD22" s="9">
        <f t="shared" si="18"/>
        <v>27.66455061810892</v>
      </c>
      <c r="BE22" s="11"/>
      <c r="BF22" s="11"/>
      <c r="BG22" s="9" t="e">
        <f t="shared" si="19"/>
        <v>#DIV/0!</v>
      </c>
      <c r="BH22" s="16">
        <v>349.1</v>
      </c>
      <c r="BI22" s="11">
        <v>58.9</v>
      </c>
      <c r="BJ22" s="9">
        <f t="shared" si="20"/>
        <v>16.8719564594672</v>
      </c>
      <c r="BK22" s="11">
        <v>552.2</v>
      </c>
      <c r="BL22" s="11">
        <v>165.9</v>
      </c>
      <c r="BM22" s="9">
        <f t="shared" si="21"/>
        <v>30.043462513582035</v>
      </c>
      <c r="BN22" s="12">
        <v>425.8</v>
      </c>
      <c r="BO22" s="12">
        <v>125</v>
      </c>
      <c r="BP22" s="9">
        <f t="shared" si="22"/>
        <v>29.356505401596994</v>
      </c>
      <c r="BQ22" s="12">
        <v>84.1</v>
      </c>
      <c r="BR22" s="12">
        <v>24</v>
      </c>
      <c r="BS22" s="9">
        <f>BR22/BQ22*100</f>
        <v>28.537455410225927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25.100000000000023</v>
      </c>
      <c r="BY22" s="9"/>
    </row>
    <row r="23" spans="1:77" ht="12.75">
      <c r="A23" s="6">
        <v>8</v>
      </c>
      <c r="B23" s="7" t="s">
        <v>44</v>
      </c>
      <c r="C23" s="8">
        <v>3222</v>
      </c>
      <c r="D23" s="8">
        <f t="shared" si="0"/>
        <v>714.2</v>
      </c>
      <c r="E23" s="9">
        <f t="shared" si="1"/>
        <v>22.166356300434515</v>
      </c>
      <c r="F23" s="10">
        <v>803.5</v>
      </c>
      <c r="G23" s="10">
        <v>237.8</v>
      </c>
      <c r="H23" s="9">
        <f t="shared" si="2"/>
        <v>29.595519601742375</v>
      </c>
      <c r="I23" s="10">
        <v>306.3</v>
      </c>
      <c r="J23" s="10">
        <v>83.1</v>
      </c>
      <c r="K23" s="9">
        <f t="shared" si="3"/>
        <v>27.130264446620956</v>
      </c>
      <c r="L23" s="10"/>
      <c r="M23" s="10"/>
      <c r="N23" s="9" t="e">
        <f t="shared" si="4"/>
        <v>#DIV/0!</v>
      </c>
      <c r="O23" s="10">
        <v>56</v>
      </c>
      <c r="P23" s="10">
        <v>1.5</v>
      </c>
      <c r="Q23" s="9">
        <f t="shared" si="5"/>
        <v>2.6785714285714284</v>
      </c>
      <c r="R23" s="10">
        <v>402.4</v>
      </c>
      <c r="S23" s="10">
        <v>149.4</v>
      </c>
      <c r="T23" s="9">
        <f t="shared" si="6"/>
        <v>37.1272365805169</v>
      </c>
      <c r="U23" s="10"/>
      <c r="V23" s="10">
        <v>1.4</v>
      </c>
      <c r="W23" s="9" t="e">
        <f t="shared" si="7"/>
        <v>#DIV/0!</v>
      </c>
      <c r="X23" s="10">
        <v>28.7</v>
      </c>
      <c r="Y23" s="10"/>
      <c r="Z23" s="9">
        <f t="shared" si="8"/>
        <v>0</v>
      </c>
      <c r="AA23" s="10">
        <v>0.2</v>
      </c>
      <c r="AB23" s="10"/>
      <c r="AC23" s="9">
        <f t="shared" si="9"/>
        <v>0</v>
      </c>
      <c r="AD23" s="10">
        <v>0</v>
      </c>
      <c r="AE23" s="10"/>
      <c r="AF23" s="9" t="e">
        <f t="shared" si="10"/>
        <v>#DIV/0!</v>
      </c>
      <c r="AG23" s="10">
        <v>2281.4</v>
      </c>
      <c r="AH23" s="10">
        <v>440.9</v>
      </c>
      <c r="AI23" s="9">
        <f t="shared" si="11"/>
        <v>19.32585254668186</v>
      </c>
      <c r="AJ23" s="9">
        <v>1335.4</v>
      </c>
      <c r="AK23" s="9">
        <v>387.6</v>
      </c>
      <c r="AL23" s="9">
        <f t="shared" si="12"/>
        <v>29.02501123258949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137</v>
      </c>
      <c r="AT23" s="10">
        <v>35.5</v>
      </c>
      <c r="AU23" s="9">
        <f t="shared" si="15"/>
        <v>25.91240875912409</v>
      </c>
      <c r="AV23" s="11">
        <v>3517</v>
      </c>
      <c r="AW23" s="11">
        <v>516.3</v>
      </c>
      <c r="AX23" s="9">
        <f t="shared" si="16"/>
        <v>14.680125106624963</v>
      </c>
      <c r="AY23" s="11">
        <v>708.9</v>
      </c>
      <c r="AZ23" s="11">
        <v>194.5</v>
      </c>
      <c r="BA23" s="9">
        <f t="shared" si="17"/>
        <v>27.436874030187614</v>
      </c>
      <c r="BB23" s="9">
        <v>693.9</v>
      </c>
      <c r="BC23" s="11">
        <v>194.5</v>
      </c>
      <c r="BD23" s="9">
        <f t="shared" si="18"/>
        <v>28.02997550079262</v>
      </c>
      <c r="BE23" s="11">
        <v>35.8</v>
      </c>
      <c r="BF23" s="11"/>
      <c r="BG23" s="9">
        <f t="shared" si="19"/>
        <v>0</v>
      </c>
      <c r="BH23" s="11">
        <v>1884.5</v>
      </c>
      <c r="BI23" s="11">
        <v>153.9</v>
      </c>
      <c r="BJ23" s="9">
        <f t="shared" si="20"/>
        <v>8.166622446272221</v>
      </c>
      <c r="BK23" s="11">
        <v>838.9</v>
      </c>
      <c r="BL23" s="11">
        <v>160.4</v>
      </c>
      <c r="BM23" s="9">
        <f t="shared" si="21"/>
        <v>19.120276552628443</v>
      </c>
      <c r="BN23" s="12">
        <v>557.9</v>
      </c>
      <c r="BO23" s="12">
        <v>143.6</v>
      </c>
      <c r="BP23" s="9">
        <f t="shared" si="22"/>
        <v>25.73937981717154</v>
      </c>
      <c r="BQ23" s="17">
        <v>45</v>
      </c>
      <c r="BR23" s="12">
        <v>9.8</v>
      </c>
      <c r="BS23" s="9">
        <f t="shared" si="23"/>
        <v>21.77777777777778</v>
      </c>
      <c r="BT23" s="12"/>
      <c r="BU23" s="12"/>
      <c r="BV23" s="9" t="e">
        <f t="shared" si="24"/>
        <v>#DIV/0!</v>
      </c>
      <c r="BW23" s="13">
        <f t="shared" si="26"/>
        <v>-295</v>
      </c>
      <c r="BX23" s="13">
        <f t="shared" si="25"/>
        <v>197.9000000000001</v>
      </c>
      <c r="BY23" s="9"/>
    </row>
    <row r="24" spans="1:77" ht="12.75">
      <c r="A24" s="6">
        <v>9</v>
      </c>
      <c r="B24" s="7" t="s">
        <v>45</v>
      </c>
      <c r="C24" s="8">
        <v>6700.7</v>
      </c>
      <c r="D24" s="8">
        <f t="shared" si="0"/>
        <v>1997.1999999999998</v>
      </c>
      <c r="E24" s="9">
        <f t="shared" si="1"/>
        <v>29.80584118077216</v>
      </c>
      <c r="F24" s="10">
        <v>1281.3</v>
      </c>
      <c r="G24" s="10">
        <v>275.8</v>
      </c>
      <c r="H24" s="9">
        <f t="shared" si="2"/>
        <v>21.52501365800359</v>
      </c>
      <c r="I24" s="10">
        <v>687.5</v>
      </c>
      <c r="J24" s="10">
        <v>185.1</v>
      </c>
      <c r="K24" s="9">
        <f t="shared" si="3"/>
        <v>26.923636363636362</v>
      </c>
      <c r="L24" s="10">
        <v>113.2</v>
      </c>
      <c r="M24" s="10"/>
      <c r="N24" s="9">
        <f t="shared" si="4"/>
        <v>0</v>
      </c>
      <c r="O24" s="10">
        <v>67.6</v>
      </c>
      <c r="P24" s="10">
        <v>3.2</v>
      </c>
      <c r="Q24" s="9">
        <f t="shared" si="5"/>
        <v>4.733727810650888</v>
      </c>
      <c r="R24" s="10">
        <v>349.2</v>
      </c>
      <c r="S24" s="10">
        <v>53.6</v>
      </c>
      <c r="T24" s="9">
        <f t="shared" si="6"/>
        <v>15.349369988545247</v>
      </c>
      <c r="U24" s="10"/>
      <c r="V24" s="10">
        <v>5.3</v>
      </c>
      <c r="W24" s="9" t="e">
        <f t="shared" si="7"/>
        <v>#DIV/0!</v>
      </c>
      <c r="X24" s="10">
        <v>42.8</v>
      </c>
      <c r="Y24" s="10">
        <v>20.1</v>
      </c>
      <c r="Z24" s="9">
        <f t="shared" si="8"/>
        <v>46.962616822429915</v>
      </c>
      <c r="AA24" s="10">
        <v>0.2</v>
      </c>
      <c r="AB24" s="10"/>
      <c r="AC24" s="9">
        <f t="shared" si="9"/>
        <v>0</v>
      </c>
      <c r="AD24" s="10">
        <v>0</v>
      </c>
      <c r="AE24" s="10"/>
      <c r="AF24" s="9" t="e">
        <f t="shared" si="10"/>
        <v>#DIV/0!</v>
      </c>
      <c r="AG24" s="10">
        <v>5109.4</v>
      </c>
      <c r="AH24" s="10">
        <v>1420.8</v>
      </c>
      <c r="AI24" s="9">
        <f t="shared" si="11"/>
        <v>27.807570360511995</v>
      </c>
      <c r="AJ24" s="9">
        <v>2439.4</v>
      </c>
      <c r="AK24" s="9">
        <v>908.1</v>
      </c>
      <c r="AL24" s="9">
        <f t="shared" si="12"/>
        <v>37.22636713946052</v>
      </c>
      <c r="AM24" s="9">
        <v>364.8</v>
      </c>
      <c r="AN24" s="9">
        <v>121.7</v>
      </c>
      <c r="AO24" s="9">
        <f t="shared" si="13"/>
        <v>33.36074561403509</v>
      </c>
      <c r="AP24" s="11"/>
      <c r="AQ24" s="11"/>
      <c r="AR24" s="9" t="e">
        <f t="shared" si="14"/>
        <v>#DIV/0!</v>
      </c>
      <c r="AS24" s="10">
        <v>310</v>
      </c>
      <c r="AT24" s="10">
        <v>300.6</v>
      </c>
      <c r="AU24" s="9">
        <f t="shared" si="15"/>
        <v>96.96774193548387</v>
      </c>
      <c r="AV24" s="11">
        <v>6764</v>
      </c>
      <c r="AW24" s="11">
        <v>1793.7</v>
      </c>
      <c r="AX24" s="9">
        <f t="shared" si="16"/>
        <v>26.518332347723238</v>
      </c>
      <c r="AY24" s="11">
        <v>812.7</v>
      </c>
      <c r="AZ24" s="11">
        <v>152.2</v>
      </c>
      <c r="BA24" s="9">
        <f t="shared" si="17"/>
        <v>18.727697797465236</v>
      </c>
      <c r="BB24" s="9">
        <v>809.7</v>
      </c>
      <c r="BC24" s="11">
        <v>152.2</v>
      </c>
      <c r="BD24" s="9">
        <f t="shared" si="18"/>
        <v>18.797085340249474</v>
      </c>
      <c r="BE24" s="11"/>
      <c r="BF24" s="11"/>
      <c r="BG24" s="9" t="e">
        <f t="shared" si="19"/>
        <v>#DIV/0!</v>
      </c>
      <c r="BH24" s="11">
        <v>1989</v>
      </c>
      <c r="BI24" s="11">
        <v>859.1</v>
      </c>
      <c r="BJ24" s="9">
        <f t="shared" si="20"/>
        <v>43.19255907491202</v>
      </c>
      <c r="BK24" s="11">
        <v>2316</v>
      </c>
      <c r="BL24" s="11">
        <v>770.1</v>
      </c>
      <c r="BM24" s="9">
        <f t="shared" si="21"/>
        <v>33.251295336787564</v>
      </c>
      <c r="BN24" s="12">
        <v>0</v>
      </c>
      <c r="BO24" s="12"/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-63.30000000000018</v>
      </c>
      <c r="BX24" s="13">
        <f t="shared" si="25"/>
        <v>203.49999999999977</v>
      </c>
      <c r="BY24" s="9"/>
    </row>
    <row r="25" spans="1:77" ht="15.75" customHeight="1">
      <c r="A25" s="6">
        <v>10</v>
      </c>
      <c r="B25" s="7" t="s">
        <v>46</v>
      </c>
      <c r="C25" s="8">
        <v>2798.4</v>
      </c>
      <c r="D25" s="8">
        <f t="shared" si="0"/>
        <v>659.8000000000001</v>
      </c>
      <c r="E25" s="9">
        <f t="shared" si="1"/>
        <v>23.577758719268154</v>
      </c>
      <c r="F25" s="10">
        <v>230</v>
      </c>
      <c r="G25" s="10">
        <v>59.9</v>
      </c>
      <c r="H25" s="9">
        <f t="shared" si="2"/>
        <v>26.043478260869563</v>
      </c>
      <c r="I25" s="10">
        <v>86.5</v>
      </c>
      <c r="J25" s="10">
        <v>13.4</v>
      </c>
      <c r="K25" s="9">
        <f t="shared" si="3"/>
        <v>15.491329479768787</v>
      </c>
      <c r="L25" s="10">
        <v>0.1</v>
      </c>
      <c r="M25" s="10"/>
      <c r="N25" s="9">
        <f t="shared" si="4"/>
        <v>0</v>
      </c>
      <c r="O25" s="10">
        <v>31.1</v>
      </c>
      <c r="P25" s="10">
        <v>1.3</v>
      </c>
      <c r="Q25" s="9">
        <f t="shared" si="5"/>
        <v>4.180064308681672</v>
      </c>
      <c r="R25" s="10">
        <v>91.6</v>
      </c>
      <c r="S25" s="10">
        <v>45</v>
      </c>
      <c r="T25" s="9">
        <f t="shared" si="6"/>
        <v>49.12663755458516</v>
      </c>
      <c r="U25" s="10"/>
      <c r="V25" s="10">
        <v>0.1</v>
      </c>
      <c r="W25" s="9" t="e">
        <f t="shared" si="7"/>
        <v>#DIV/0!</v>
      </c>
      <c r="X25" s="10">
        <v>11.3</v>
      </c>
      <c r="Y25" s="10"/>
      <c r="Z25" s="9">
        <f t="shared" si="8"/>
        <v>0</v>
      </c>
      <c r="AA25" s="10">
        <v>6.4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2379.8</v>
      </c>
      <c r="AH25" s="10">
        <v>569.2</v>
      </c>
      <c r="AI25" s="9">
        <f t="shared" si="11"/>
        <v>23.917976300529457</v>
      </c>
      <c r="AJ25" s="9">
        <v>1376</v>
      </c>
      <c r="AK25" s="9">
        <v>399.4</v>
      </c>
      <c r="AL25" s="9">
        <f t="shared" si="12"/>
        <v>29.026162790697676</v>
      </c>
      <c r="AM25" s="9">
        <v>347.3</v>
      </c>
      <c r="AN25" s="9">
        <v>115.7</v>
      </c>
      <c r="AO25" s="9">
        <f t="shared" si="13"/>
        <v>33.31413763317017</v>
      </c>
      <c r="AP25" s="11"/>
      <c r="AQ25" s="11"/>
      <c r="AR25" s="9" t="e">
        <f t="shared" si="14"/>
        <v>#DIV/0!</v>
      </c>
      <c r="AS25" s="10">
        <v>188.7</v>
      </c>
      <c r="AT25" s="10">
        <v>30.7</v>
      </c>
      <c r="AU25" s="9">
        <f t="shared" si="15"/>
        <v>16.269210386857445</v>
      </c>
      <c r="AV25" s="11">
        <v>2818.8</v>
      </c>
      <c r="AW25" s="11">
        <v>588.4</v>
      </c>
      <c r="AX25" s="9">
        <f t="shared" si="16"/>
        <v>20.874130835816658</v>
      </c>
      <c r="AY25" s="11">
        <v>613.3</v>
      </c>
      <c r="AZ25" s="11">
        <v>166.1</v>
      </c>
      <c r="BA25" s="9">
        <f t="shared" si="17"/>
        <v>27.082993640958748</v>
      </c>
      <c r="BB25" s="9">
        <v>597.6</v>
      </c>
      <c r="BC25" s="11">
        <v>166.1</v>
      </c>
      <c r="BD25" s="9">
        <f t="shared" si="18"/>
        <v>27.794511378848725</v>
      </c>
      <c r="BE25" s="11"/>
      <c r="BF25" s="11"/>
      <c r="BG25" s="9" t="e">
        <f t="shared" si="19"/>
        <v>#DIV/0!</v>
      </c>
      <c r="BH25" s="11">
        <v>642.5</v>
      </c>
      <c r="BI25" s="11">
        <v>158.3</v>
      </c>
      <c r="BJ25" s="9">
        <f t="shared" si="20"/>
        <v>24.638132295719846</v>
      </c>
      <c r="BK25" s="16">
        <v>805.4</v>
      </c>
      <c r="BL25" s="11">
        <v>256.6</v>
      </c>
      <c r="BM25" s="9">
        <f t="shared" si="21"/>
        <v>31.85994536876087</v>
      </c>
      <c r="BN25" s="12">
        <v>635</v>
      </c>
      <c r="BO25" s="12">
        <v>200.9</v>
      </c>
      <c r="BP25" s="9">
        <f t="shared" si="22"/>
        <v>31.637795275590552</v>
      </c>
      <c r="BQ25" s="17">
        <v>69.2</v>
      </c>
      <c r="BR25" s="12">
        <v>45.6</v>
      </c>
      <c r="BS25" s="9">
        <f t="shared" si="23"/>
        <v>65.89595375722543</v>
      </c>
      <c r="BT25" s="12"/>
      <c r="BU25" s="12"/>
      <c r="BV25" s="9" t="e">
        <f t="shared" si="24"/>
        <v>#DIV/0!</v>
      </c>
      <c r="BW25" s="13">
        <f t="shared" si="26"/>
        <v>-20.40000000000009</v>
      </c>
      <c r="BX25" s="13">
        <f t="shared" si="25"/>
        <v>71.40000000000009</v>
      </c>
      <c r="BY25" s="9"/>
    </row>
    <row r="26" spans="1:77" ht="12.75">
      <c r="A26" s="6">
        <v>11</v>
      </c>
      <c r="B26" s="7" t="s">
        <v>47</v>
      </c>
      <c r="C26" s="8">
        <v>2215.8</v>
      </c>
      <c r="D26" s="8">
        <f t="shared" si="0"/>
        <v>572.8</v>
      </c>
      <c r="E26" s="9">
        <f t="shared" si="1"/>
        <v>25.850708547702855</v>
      </c>
      <c r="F26" s="10">
        <v>157.2</v>
      </c>
      <c r="G26" s="10">
        <v>33.7</v>
      </c>
      <c r="H26" s="9">
        <f t="shared" si="2"/>
        <v>21.437659033078884</v>
      </c>
      <c r="I26" s="10">
        <v>36.2</v>
      </c>
      <c r="J26" s="10">
        <v>10.2</v>
      </c>
      <c r="K26" s="9">
        <f t="shared" si="3"/>
        <v>28.176795580110493</v>
      </c>
      <c r="L26" s="10">
        <v>3.9</v>
      </c>
      <c r="M26" s="10">
        <v>0.8</v>
      </c>
      <c r="N26" s="9">
        <f t="shared" si="4"/>
        <v>20.512820512820515</v>
      </c>
      <c r="O26" s="10">
        <v>28</v>
      </c>
      <c r="P26" s="10">
        <v>1.3</v>
      </c>
      <c r="Q26" s="9">
        <f t="shared" si="5"/>
        <v>4.642857142857143</v>
      </c>
      <c r="R26" s="10">
        <v>62.7</v>
      </c>
      <c r="S26" s="10">
        <v>14.5</v>
      </c>
      <c r="T26" s="9">
        <f t="shared" si="6"/>
        <v>23.125996810207337</v>
      </c>
      <c r="U26" s="10"/>
      <c r="V26" s="10">
        <v>1</v>
      </c>
      <c r="W26" s="9" t="e">
        <f t="shared" si="7"/>
        <v>#DIV/0!</v>
      </c>
      <c r="X26" s="10">
        <v>21.5</v>
      </c>
      <c r="Y26" s="10"/>
      <c r="Z26" s="9">
        <f t="shared" si="8"/>
        <v>0</v>
      </c>
      <c r="AA26" s="10"/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1846.1</v>
      </c>
      <c r="AH26" s="10">
        <v>484.8</v>
      </c>
      <c r="AI26" s="9">
        <f t="shared" si="11"/>
        <v>26.260765939006557</v>
      </c>
      <c r="AJ26" s="9">
        <v>1341.9</v>
      </c>
      <c r="AK26" s="9">
        <v>389.5</v>
      </c>
      <c r="AL26" s="9">
        <f t="shared" si="12"/>
        <v>29.026007899247336</v>
      </c>
      <c r="AM26" s="9">
        <v>160.5</v>
      </c>
      <c r="AN26" s="9">
        <v>53.5</v>
      </c>
      <c r="AO26" s="9">
        <f t="shared" si="13"/>
        <v>33.33333333333333</v>
      </c>
      <c r="AP26" s="11"/>
      <c r="AQ26" s="11"/>
      <c r="AR26" s="9" t="e">
        <f t="shared" si="14"/>
        <v>#DIV/0!</v>
      </c>
      <c r="AS26" s="10">
        <v>212.5</v>
      </c>
      <c r="AT26" s="10">
        <v>54.3</v>
      </c>
      <c r="AU26" s="9">
        <f t="shared" si="15"/>
        <v>25.55294117647059</v>
      </c>
      <c r="AV26" s="11">
        <v>2284.2</v>
      </c>
      <c r="AW26" s="11">
        <v>367.4</v>
      </c>
      <c r="AX26" s="9">
        <f t="shared" si="16"/>
        <v>16.084405918921284</v>
      </c>
      <c r="AY26" s="11">
        <v>616.8</v>
      </c>
      <c r="AZ26" s="11">
        <v>156.7</v>
      </c>
      <c r="BA26" s="9">
        <f t="shared" si="17"/>
        <v>25.405317769130995</v>
      </c>
      <c r="BB26" s="9">
        <v>598.6</v>
      </c>
      <c r="BC26" s="11">
        <v>156.7</v>
      </c>
      <c r="BD26" s="9">
        <f t="shared" si="18"/>
        <v>26.177748078850648</v>
      </c>
      <c r="BE26" s="11">
        <v>50</v>
      </c>
      <c r="BF26" s="11"/>
      <c r="BG26" s="9">
        <f t="shared" si="19"/>
        <v>0</v>
      </c>
      <c r="BH26" s="16">
        <v>593.5</v>
      </c>
      <c r="BI26" s="11">
        <v>82.5</v>
      </c>
      <c r="BJ26" s="9">
        <f t="shared" si="20"/>
        <v>13.900589721988204</v>
      </c>
      <c r="BK26" s="11">
        <v>594.2</v>
      </c>
      <c r="BL26" s="11">
        <v>120.8</v>
      </c>
      <c r="BM26" s="9">
        <f t="shared" si="21"/>
        <v>20.32985526758667</v>
      </c>
      <c r="BN26" s="12">
        <v>403.6</v>
      </c>
      <c r="BO26" s="12">
        <v>115.1</v>
      </c>
      <c r="BP26" s="9">
        <f t="shared" si="22"/>
        <v>28.51833498513379</v>
      </c>
      <c r="BQ26" s="12">
        <v>84.4</v>
      </c>
      <c r="BR26" s="12"/>
      <c r="BS26" s="9">
        <f t="shared" si="23"/>
        <v>0</v>
      </c>
      <c r="BT26" s="12"/>
      <c r="BU26" s="12"/>
      <c r="BV26" s="9" t="e">
        <f t="shared" si="24"/>
        <v>#DIV/0!</v>
      </c>
      <c r="BW26" s="13">
        <f t="shared" si="26"/>
        <v>-68.39999999999964</v>
      </c>
      <c r="BX26" s="13">
        <f t="shared" si="25"/>
        <v>205.39999999999998</v>
      </c>
      <c r="BY26" s="9"/>
    </row>
    <row r="27" spans="1:77" ht="12.75">
      <c r="A27" s="6">
        <v>12</v>
      </c>
      <c r="B27" s="7" t="s">
        <v>48</v>
      </c>
      <c r="C27" s="8">
        <v>2699.5</v>
      </c>
      <c r="D27" s="8">
        <f t="shared" si="0"/>
        <v>916.1999999999999</v>
      </c>
      <c r="E27" s="9">
        <f t="shared" si="1"/>
        <v>33.93961844786072</v>
      </c>
      <c r="F27" s="10">
        <v>649.4</v>
      </c>
      <c r="G27" s="10">
        <v>366.5</v>
      </c>
      <c r="H27" s="9">
        <f t="shared" si="2"/>
        <v>56.43671080997844</v>
      </c>
      <c r="I27" s="10">
        <v>68</v>
      </c>
      <c r="J27" s="10">
        <v>29.7</v>
      </c>
      <c r="K27" s="9">
        <f t="shared" si="3"/>
        <v>43.6764705882353</v>
      </c>
      <c r="L27" s="10"/>
      <c r="M27" s="10"/>
      <c r="N27" s="9" t="e">
        <f t="shared" si="4"/>
        <v>#DIV/0!</v>
      </c>
      <c r="O27" s="10">
        <v>46.2</v>
      </c>
      <c r="P27" s="10">
        <v>1</v>
      </c>
      <c r="Q27" s="9">
        <f t="shared" si="5"/>
        <v>2.1645021645021645</v>
      </c>
      <c r="R27" s="10">
        <v>204.4</v>
      </c>
      <c r="S27" s="10">
        <v>57</v>
      </c>
      <c r="T27" s="9">
        <f t="shared" si="6"/>
        <v>27.886497064579256</v>
      </c>
      <c r="U27" s="10"/>
      <c r="V27" s="10">
        <v>278.9</v>
      </c>
      <c r="W27" s="9" t="e">
        <f t="shared" si="7"/>
        <v>#DIV/0!</v>
      </c>
      <c r="X27" s="10">
        <v>325.6</v>
      </c>
      <c r="Y27" s="10"/>
      <c r="Z27" s="9">
        <f t="shared" si="8"/>
        <v>0</v>
      </c>
      <c r="AA27" s="10">
        <v>0.2</v>
      </c>
      <c r="AB27" s="10"/>
      <c r="AC27" s="9">
        <f t="shared" si="9"/>
        <v>0</v>
      </c>
      <c r="AD27" s="10">
        <v>0</v>
      </c>
      <c r="AE27" s="10"/>
      <c r="AF27" s="9" t="e">
        <f t="shared" si="10"/>
        <v>#DIV/0!</v>
      </c>
      <c r="AG27" s="10">
        <v>1960.1</v>
      </c>
      <c r="AH27" s="10">
        <v>546.8</v>
      </c>
      <c r="AI27" s="9">
        <f t="shared" si="11"/>
        <v>27.89653589102597</v>
      </c>
      <c r="AJ27" s="9">
        <v>1694.7</v>
      </c>
      <c r="AK27" s="9">
        <v>492</v>
      </c>
      <c r="AL27" s="9">
        <f t="shared" si="12"/>
        <v>29.03168702425208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90</v>
      </c>
      <c r="AT27" s="10">
        <v>2.9</v>
      </c>
      <c r="AU27" s="9">
        <f t="shared" si="15"/>
        <v>3.2222222222222223</v>
      </c>
      <c r="AV27" s="11">
        <v>2876.4</v>
      </c>
      <c r="AW27" s="11">
        <v>493</v>
      </c>
      <c r="AX27" s="9">
        <f t="shared" si="16"/>
        <v>17.13947990543735</v>
      </c>
      <c r="AY27" s="16">
        <v>633.5</v>
      </c>
      <c r="AZ27" s="11">
        <v>164.3</v>
      </c>
      <c r="BA27" s="9">
        <f t="shared" si="17"/>
        <v>25.935280189423835</v>
      </c>
      <c r="BB27" s="9">
        <v>598.9</v>
      </c>
      <c r="BC27" s="11">
        <v>163.2</v>
      </c>
      <c r="BD27" s="9">
        <f t="shared" si="18"/>
        <v>27.249958256804142</v>
      </c>
      <c r="BE27" s="11"/>
      <c r="BF27" s="11"/>
      <c r="BG27" s="9" t="e">
        <f t="shared" si="19"/>
        <v>#DIV/0!</v>
      </c>
      <c r="BH27" s="16">
        <v>914.4</v>
      </c>
      <c r="BI27" s="11">
        <v>76.6</v>
      </c>
      <c r="BJ27" s="9">
        <f t="shared" si="20"/>
        <v>8.377077865266841</v>
      </c>
      <c r="BK27" s="11">
        <v>997.9</v>
      </c>
      <c r="BL27" s="11">
        <v>235.4</v>
      </c>
      <c r="BM27" s="9">
        <f t="shared" si="21"/>
        <v>23.589538029862712</v>
      </c>
      <c r="BN27" s="12">
        <v>722.3</v>
      </c>
      <c r="BO27" s="12">
        <v>196.5</v>
      </c>
      <c r="BP27" s="9">
        <f t="shared" si="22"/>
        <v>27.204762564031565</v>
      </c>
      <c r="BQ27" s="12">
        <v>184</v>
      </c>
      <c r="BR27" s="12">
        <v>36.2</v>
      </c>
      <c r="BS27" s="9">
        <f t="shared" si="23"/>
        <v>19.67391304347826</v>
      </c>
      <c r="BT27" s="12"/>
      <c r="BU27" s="12"/>
      <c r="BV27" s="9" t="e">
        <f t="shared" si="24"/>
        <v>#DIV/0!</v>
      </c>
      <c r="BW27" s="13">
        <f t="shared" si="26"/>
        <v>-176.9000000000001</v>
      </c>
      <c r="BX27" s="13">
        <f t="shared" si="25"/>
        <v>423.19999999999993</v>
      </c>
      <c r="BY27" s="9"/>
    </row>
    <row r="28" spans="1:77" ht="12.75">
      <c r="A28" s="6">
        <v>13</v>
      </c>
      <c r="B28" s="7" t="s">
        <v>49</v>
      </c>
      <c r="C28" s="8">
        <v>3862.2</v>
      </c>
      <c r="D28" s="8">
        <f t="shared" si="0"/>
        <v>1054.2</v>
      </c>
      <c r="E28" s="9">
        <f t="shared" si="1"/>
        <v>27.295323908653103</v>
      </c>
      <c r="F28" s="10">
        <v>707</v>
      </c>
      <c r="G28" s="10">
        <v>214.6</v>
      </c>
      <c r="H28" s="9">
        <f t="shared" si="2"/>
        <v>30.353606789250353</v>
      </c>
      <c r="I28" s="10">
        <v>150.9</v>
      </c>
      <c r="J28" s="10">
        <v>58.9</v>
      </c>
      <c r="K28" s="9">
        <f t="shared" si="3"/>
        <v>39.03247183565275</v>
      </c>
      <c r="L28" s="10">
        <v>12.9</v>
      </c>
      <c r="M28" s="10">
        <v>0.2</v>
      </c>
      <c r="N28" s="9">
        <f t="shared" si="4"/>
        <v>1.550387596899225</v>
      </c>
      <c r="O28" s="10">
        <v>45</v>
      </c>
      <c r="P28" s="10">
        <v>5.6</v>
      </c>
      <c r="Q28" s="9">
        <f t="shared" si="5"/>
        <v>12.444444444444445</v>
      </c>
      <c r="R28" s="10">
        <v>208.1</v>
      </c>
      <c r="S28" s="10">
        <v>112.2</v>
      </c>
      <c r="T28" s="9">
        <f t="shared" si="6"/>
        <v>53.91638635271504</v>
      </c>
      <c r="U28" s="10"/>
      <c r="V28" s="10">
        <v>15.9</v>
      </c>
      <c r="W28" s="9" t="e">
        <f t="shared" si="7"/>
        <v>#DIV/0!</v>
      </c>
      <c r="X28" s="10">
        <v>248.3</v>
      </c>
      <c r="Y28" s="10"/>
      <c r="Z28" s="9">
        <f t="shared" si="8"/>
        <v>0</v>
      </c>
      <c r="AA28" s="10">
        <v>32.3</v>
      </c>
      <c r="AB28" s="10">
        <v>6.9</v>
      </c>
      <c r="AC28" s="9">
        <f t="shared" si="9"/>
        <v>21.362229102167184</v>
      </c>
      <c r="AD28" s="10">
        <v>0</v>
      </c>
      <c r="AE28" s="10"/>
      <c r="AF28" s="9" t="e">
        <f t="shared" si="10"/>
        <v>#DIV/0!</v>
      </c>
      <c r="AG28" s="10">
        <v>2998.7</v>
      </c>
      <c r="AH28" s="10">
        <v>797.6</v>
      </c>
      <c r="AI28" s="9">
        <f t="shared" si="11"/>
        <v>26.598192550105047</v>
      </c>
      <c r="AJ28" s="9">
        <v>1919.3</v>
      </c>
      <c r="AK28" s="9">
        <v>557.1</v>
      </c>
      <c r="AL28" s="9">
        <f t="shared" si="12"/>
        <v>29.026207471473974</v>
      </c>
      <c r="AM28" s="9">
        <v>469.5</v>
      </c>
      <c r="AN28" s="9">
        <v>156.5</v>
      </c>
      <c r="AO28" s="9">
        <f t="shared" si="13"/>
        <v>33.33333333333333</v>
      </c>
      <c r="AP28" s="11"/>
      <c r="AQ28" s="11"/>
      <c r="AR28" s="9" t="e">
        <f t="shared" si="14"/>
        <v>#DIV/0!</v>
      </c>
      <c r="AS28" s="10">
        <v>156.4</v>
      </c>
      <c r="AT28" s="10">
        <v>42</v>
      </c>
      <c r="AU28" s="9">
        <f t="shared" si="15"/>
        <v>26.854219948849106</v>
      </c>
      <c r="AV28" s="11">
        <v>3896.2</v>
      </c>
      <c r="AW28" s="11">
        <v>819.1</v>
      </c>
      <c r="AX28" s="9">
        <f t="shared" si="16"/>
        <v>21.023048098146912</v>
      </c>
      <c r="AY28" s="11">
        <v>705.1</v>
      </c>
      <c r="AZ28" s="11">
        <v>175.8</v>
      </c>
      <c r="BA28" s="9">
        <f t="shared" si="17"/>
        <v>24.932633668983122</v>
      </c>
      <c r="BB28" s="9">
        <v>675.3</v>
      </c>
      <c r="BC28" s="11">
        <v>175.8</v>
      </c>
      <c r="BD28" s="9">
        <f t="shared" si="18"/>
        <v>26.032874278098628</v>
      </c>
      <c r="BE28" s="11"/>
      <c r="BF28" s="11"/>
      <c r="BG28" s="9" t="e">
        <f t="shared" si="19"/>
        <v>#DIV/0!</v>
      </c>
      <c r="BH28" s="11">
        <v>941</v>
      </c>
      <c r="BI28" s="11">
        <v>132.5</v>
      </c>
      <c r="BJ28" s="9">
        <f t="shared" si="20"/>
        <v>14.080765143464399</v>
      </c>
      <c r="BK28" s="11">
        <v>2073.9</v>
      </c>
      <c r="BL28" s="11">
        <v>492.6</v>
      </c>
      <c r="BM28" s="9">
        <f t="shared" si="21"/>
        <v>23.75235064371474</v>
      </c>
      <c r="BN28" s="12">
        <v>1159.3</v>
      </c>
      <c r="BO28" s="12">
        <v>301.4</v>
      </c>
      <c r="BP28" s="9">
        <f t="shared" si="22"/>
        <v>25.99844733891141</v>
      </c>
      <c r="BQ28" s="12">
        <v>349.5</v>
      </c>
      <c r="BR28" s="12">
        <v>103.1</v>
      </c>
      <c r="BS28" s="9">
        <f t="shared" si="23"/>
        <v>29.49928469241774</v>
      </c>
      <c r="BT28" s="12"/>
      <c r="BU28" s="12"/>
      <c r="BV28" s="9" t="e">
        <f t="shared" si="24"/>
        <v>#DIV/0!</v>
      </c>
      <c r="BW28" s="13">
        <f t="shared" si="26"/>
        <v>-34</v>
      </c>
      <c r="BX28" s="13">
        <f t="shared" si="25"/>
        <v>235.10000000000002</v>
      </c>
      <c r="BY28" s="9"/>
    </row>
    <row r="29" spans="1:77" ht="12.75">
      <c r="A29" s="6">
        <v>14</v>
      </c>
      <c r="B29" s="7" t="s">
        <v>50</v>
      </c>
      <c r="C29" s="8">
        <v>1722.3</v>
      </c>
      <c r="D29" s="8">
        <f t="shared" si="0"/>
        <v>555</v>
      </c>
      <c r="E29" s="9">
        <f t="shared" si="1"/>
        <v>32.224351158334784</v>
      </c>
      <c r="F29" s="10">
        <v>458.1</v>
      </c>
      <c r="G29" s="10">
        <v>200.2</v>
      </c>
      <c r="H29" s="9">
        <f t="shared" si="2"/>
        <v>43.70224841737612</v>
      </c>
      <c r="I29" s="10">
        <v>94.4</v>
      </c>
      <c r="J29" s="10">
        <v>42.3</v>
      </c>
      <c r="K29" s="9">
        <f t="shared" si="3"/>
        <v>44.8093220338983</v>
      </c>
      <c r="L29" s="10">
        <v>19.5</v>
      </c>
      <c r="M29" s="10">
        <v>11.3</v>
      </c>
      <c r="N29" s="9">
        <f t="shared" si="4"/>
        <v>57.948717948717956</v>
      </c>
      <c r="O29" s="10">
        <v>30.2</v>
      </c>
      <c r="P29" s="10">
        <v>0.9</v>
      </c>
      <c r="Q29" s="9">
        <f t="shared" si="5"/>
        <v>2.980132450331126</v>
      </c>
      <c r="R29" s="10">
        <v>204.2</v>
      </c>
      <c r="S29" s="10">
        <v>117.1</v>
      </c>
      <c r="T29" s="9">
        <f t="shared" si="6"/>
        <v>57.34573947110676</v>
      </c>
      <c r="U29" s="10"/>
      <c r="V29" s="10">
        <v>5.8</v>
      </c>
      <c r="W29" s="9" t="e">
        <f t="shared" si="7"/>
        <v>#DIV/0!</v>
      </c>
      <c r="X29" s="10">
        <v>97</v>
      </c>
      <c r="Y29" s="10"/>
      <c r="Z29" s="9">
        <f t="shared" si="8"/>
        <v>0</v>
      </c>
      <c r="AA29" s="10">
        <v>2.7</v>
      </c>
      <c r="AB29" s="10"/>
      <c r="AC29" s="9">
        <f t="shared" si="9"/>
        <v>0</v>
      </c>
      <c r="AD29" s="10">
        <v>0</v>
      </c>
      <c r="AE29" s="10"/>
      <c r="AF29" s="9" t="e">
        <f t="shared" si="10"/>
        <v>#DIV/0!</v>
      </c>
      <c r="AG29" s="10">
        <v>1261.3</v>
      </c>
      <c r="AH29" s="10">
        <v>354.8</v>
      </c>
      <c r="AI29" s="9">
        <f t="shared" si="11"/>
        <v>28.129707444699914</v>
      </c>
      <c r="AJ29" s="9">
        <v>989.7</v>
      </c>
      <c r="AK29" s="9">
        <v>287.3</v>
      </c>
      <c r="AL29" s="9">
        <f t="shared" si="12"/>
        <v>29.028998686470647</v>
      </c>
      <c r="AM29" s="9">
        <v>90.3</v>
      </c>
      <c r="AN29" s="9">
        <v>30.1</v>
      </c>
      <c r="AO29" s="9">
        <f t="shared" si="13"/>
        <v>33.333333333333336</v>
      </c>
      <c r="AP29" s="11"/>
      <c r="AQ29" s="11"/>
      <c r="AR29" s="9" t="e">
        <f t="shared" si="14"/>
        <v>#DIV/0!</v>
      </c>
      <c r="AS29" s="10">
        <v>3</v>
      </c>
      <c r="AT29" s="10"/>
      <c r="AU29" s="9">
        <f t="shared" si="15"/>
        <v>0</v>
      </c>
      <c r="AV29" s="11">
        <v>1761.9</v>
      </c>
      <c r="AW29" s="11">
        <v>392.7</v>
      </c>
      <c r="AX29" s="9">
        <f t="shared" si="16"/>
        <v>22.288438617401667</v>
      </c>
      <c r="AY29" s="11">
        <v>599.2</v>
      </c>
      <c r="AZ29" s="11">
        <v>160.5</v>
      </c>
      <c r="BA29" s="9">
        <f t="shared" si="17"/>
        <v>26.785714285714285</v>
      </c>
      <c r="BB29" s="9">
        <v>598.6</v>
      </c>
      <c r="BC29" s="11">
        <v>160.5</v>
      </c>
      <c r="BD29" s="9">
        <f t="shared" si="18"/>
        <v>26.812562646174403</v>
      </c>
      <c r="BE29" s="11">
        <v>63.7</v>
      </c>
      <c r="BF29" s="11"/>
      <c r="BG29" s="9">
        <f t="shared" si="19"/>
        <v>0</v>
      </c>
      <c r="BH29" s="11">
        <v>352</v>
      </c>
      <c r="BI29" s="11">
        <v>47.2</v>
      </c>
      <c r="BJ29" s="9">
        <f t="shared" si="20"/>
        <v>13.40909090909091</v>
      </c>
      <c r="BK29" s="11">
        <v>682.8</v>
      </c>
      <c r="BL29" s="11">
        <v>177.6</v>
      </c>
      <c r="BM29" s="9">
        <f t="shared" si="21"/>
        <v>26.01054481546573</v>
      </c>
      <c r="BN29" s="12">
        <v>373.3</v>
      </c>
      <c r="BO29" s="12">
        <v>103.2</v>
      </c>
      <c r="BP29" s="9">
        <f t="shared" si="22"/>
        <v>27.645325475488885</v>
      </c>
      <c r="BQ29" s="12">
        <v>212.2</v>
      </c>
      <c r="BR29" s="12">
        <v>70.1</v>
      </c>
      <c r="BS29" s="9">
        <f t="shared" si="23"/>
        <v>33.03487276154571</v>
      </c>
      <c r="BT29" s="12"/>
      <c r="BU29" s="12"/>
      <c r="BV29" s="9" t="e">
        <f t="shared" si="24"/>
        <v>#DIV/0!</v>
      </c>
      <c r="BW29" s="13">
        <f t="shared" si="26"/>
        <v>-39.600000000000136</v>
      </c>
      <c r="BX29" s="13">
        <f t="shared" si="25"/>
        <v>162.3</v>
      </c>
      <c r="BY29" s="9"/>
    </row>
    <row r="30" spans="1:77" ht="12.75">
      <c r="A30" s="6">
        <v>15</v>
      </c>
      <c r="B30" s="7" t="s">
        <v>51</v>
      </c>
      <c r="C30" s="8">
        <v>20829</v>
      </c>
      <c r="D30" s="8">
        <f t="shared" si="0"/>
        <v>6174.299999999999</v>
      </c>
      <c r="E30" s="9">
        <f t="shared" si="1"/>
        <v>29.642805703586344</v>
      </c>
      <c r="F30" s="10">
        <v>13766.4</v>
      </c>
      <c r="G30" s="10">
        <v>3475</v>
      </c>
      <c r="H30" s="9">
        <f t="shared" si="2"/>
        <v>25.24261971176197</v>
      </c>
      <c r="I30" s="10">
        <v>8951.7</v>
      </c>
      <c r="J30" s="10">
        <v>2938.2</v>
      </c>
      <c r="K30" s="9">
        <f t="shared" si="3"/>
        <v>32.82281577800864</v>
      </c>
      <c r="L30" s="10">
        <v>6.4</v>
      </c>
      <c r="M30" s="10"/>
      <c r="N30" s="9">
        <f t="shared" si="4"/>
        <v>0</v>
      </c>
      <c r="O30" s="10">
        <v>418.7</v>
      </c>
      <c r="P30" s="10">
        <v>63</v>
      </c>
      <c r="Q30" s="9">
        <f t="shared" si="5"/>
        <v>15.046572725101507</v>
      </c>
      <c r="R30" s="10">
        <v>3290</v>
      </c>
      <c r="S30" s="10">
        <v>188.4</v>
      </c>
      <c r="T30" s="9">
        <f t="shared" si="6"/>
        <v>5.72644376899696</v>
      </c>
      <c r="U30" s="10"/>
      <c r="V30" s="10">
        <v>225.8</v>
      </c>
      <c r="W30" s="9" t="e">
        <f t="shared" si="7"/>
        <v>#DIV/0!</v>
      </c>
      <c r="X30" s="10">
        <v>1062.7</v>
      </c>
      <c r="Y30" s="10">
        <v>0.4</v>
      </c>
      <c r="Z30" s="9">
        <f t="shared" si="8"/>
        <v>0.037639973652018446</v>
      </c>
      <c r="AA30" s="10">
        <v>27.8</v>
      </c>
      <c r="AB30" s="10">
        <v>14</v>
      </c>
      <c r="AC30" s="9">
        <f t="shared" si="9"/>
        <v>50.35971223021583</v>
      </c>
      <c r="AD30" s="10">
        <v>0</v>
      </c>
      <c r="AE30" s="10"/>
      <c r="AF30" s="9" t="e">
        <f t="shared" si="10"/>
        <v>#DIV/0!</v>
      </c>
      <c r="AG30" s="10">
        <v>5556.5</v>
      </c>
      <c r="AH30" s="10">
        <v>1464.4</v>
      </c>
      <c r="AI30" s="9">
        <f t="shared" si="11"/>
        <v>26.3547196976514</v>
      </c>
      <c r="AJ30" s="9">
        <v>5043.7</v>
      </c>
      <c r="AK30" s="9">
        <v>1464.1</v>
      </c>
      <c r="AL30" s="9">
        <f t="shared" si="12"/>
        <v>29.028292721613102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1506.1</v>
      </c>
      <c r="AT30" s="10">
        <v>1234.9</v>
      </c>
      <c r="AU30" s="9">
        <f t="shared" si="15"/>
        <v>81.99322754133192</v>
      </c>
      <c r="AV30" s="11">
        <v>21712.3</v>
      </c>
      <c r="AW30" s="11">
        <v>7354.1</v>
      </c>
      <c r="AX30" s="9">
        <f t="shared" si="16"/>
        <v>33.87066317248749</v>
      </c>
      <c r="AY30" s="11">
        <v>3608.4</v>
      </c>
      <c r="AZ30" s="11">
        <v>2414.6</v>
      </c>
      <c r="BA30" s="9">
        <f t="shared" si="17"/>
        <v>66.91608469127591</v>
      </c>
      <c r="BB30" s="9">
        <v>1598.5</v>
      </c>
      <c r="BC30" s="11">
        <v>498</v>
      </c>
      <c r="BD30" s="9">
        <f t="shared" si="18"/>
        <v>31.154207069127303</v>
      </c>
      <c r="BE30" s="11">
        <v>350</v>
      </c>
      <c r="BF30" s="11"/>
      <c r="BG30" s="9">
        <f t="shared" si="19"/>
        <v>0</v>
      </c>
      <c r="BH30" s="11">
        <v>10844.6</v>
      </c>
      <c r="BI30" s="11">
        <v>3371.5</v>
      </c>
      <c r="BJ30" s="9">
        <f t="shared" si="20"/>
        <v>31.089205687623334</v>
      </c>
      <c r="BK30" s="11">
        <v>1850.9</v>
      </c>
      <c r="BL30" s="11">
        <v>330.1</v>
      </c>
      <c r="BM30" s="9">
        <f t="shared" si="21"/>
        <v>17.834566967421257</v>
      </c>
      <c r="BN30" s="12">
        <v>899.9</v>
      </c>
      <c r="BO30" s="12">
        <v>263</v>
      </c>
      <c r="BP30" s="9">
        <f t="shared" si="22"/>
        <v>29.225469496610735</v>
      </c>
      <c r="BQ30" s="12">
        <v>106.6</v>
      </c>
      <c r="BR30" s="12">
        <v>35.2</v>
      </c>
      <c r="BS30" s="9">
        <f t="shared" si="23"/>
        <v>33.02063789868669</v>
      </c>
      <c r="BT30" s="12"/>
      <c r="BU30" s="12"/>
      <c r="BV30" s="9" t="e">
        <f t="shared" si="24"/>
        <v>#DIV/0!</v>
      </c>
      <c r="BW30" s="13">
        <f t="shared" si="26"/>
        <v>-883.2999999999993</v>
      </c>
      <c r="BX30" s="13">
        <f t="shared" si="25"/>
        <v>-1179.800000000001</v>
      </c>
      <c r="BY30" s="9"/>
    </row>
    <row r="31" spans="1:77" ht="12.75">
      <c r="A31" s="6">
        <v>16</v>
      </c>
      <c r="B31" s="7" t="s">
        <v>52</v>
      </c>
      <c r="C31" s="8">
        <v>2229.3</v>
      </c>
      <c r="D31" s="8">
        <f t="shared" si="0"/>
        <v>664.4</v>
      </c>
      <c r="E31" s="9">
        <f t="shared" si="1"/>
        <v>29.803077199120796</v>
      </c>
      <c r="F31" s="10">
        <v>509.7</v>
      </c>
      <c r="G31" s="10">
        <v>149.9</v>
      </c>
      <c r="H31" s="9">
        <f t="shared" si="2"/>
        <v>29.40945654306455</v>
      </c>
      <c r="I31" s="10">
        <v>92.1</v>
      </c>
      <c r="J31" s="10">
        <v>20.3</v>
      </c>
      <c r="K31" s="9">
        <f t="shared" si="3"/>
        <v>22.04125950054289</v>
      </c>
      <c r="L31" s="10">
        <v>27.3</v>
      </c>
      <c r="M31" s="10"/>
      <c r="N31" s="9">
        <f t="shared" si="4"/>
        <v>0</v>
      </c>
      <c r="O31" s="10">
        <v>36.3</v>
      </c>
      <c r="P31" s="10">
        <v>0.1</v>
      </c>
      <c r="Q31" s="9">
        <f t="shared" si="5"/>
        <v>0.2754820936639119</v>
      </c>
      <c r="R31" s="10">
        <v>286.3</v>
      </c>
      <c r="S31" s="10">
        <v>76.1</v>
      </c>
      <c r="T31" s="9">
        <f t="shared" si="6"/>
        <v>26.58050995459308</v>
      </c>
      <c r="U31" s="10"/>
      <c r="V31" s="10">
        <v>53.5</v>
      </c>
      <c r="W31" s="9" t="e">
        <f t="shared" si="7"/>
        <v>#DIV/0!</v>
      </c>
      <c r="X31" s="10">
        <v>59.4</v>
      </c>
      <c r="Y31" s="10"/>
      <c r="Z31" s="9">
        <f t="shared" si="8"/>
        <v>0</v>
      </c>
      <c r="AA31" s="10">
        <v>0.2</v>
      </c>
      <c r="AB31" s="10"/>
      <c r="AC31" s="9">
        <f t="shared" si="9"/>
        <v>0</v>
      </c>
      <c r="AD31" s="10">
        <v>0</v>
      </c>
      <c r="AE31" s="10"/>
      <c r="AF31" s="9" t="e">
        <f t="shared" si="10"/>
        <v>#DIV/0!</v>
      </c>
      <c r="AG31" s="10">
        <v>1613.6</v>
      </c>
      <c r="AH31" s="10">
        <v>467.1</v>
      </c>
      <c r="AI31" s="9">
        <f t="shared" si="11"/>
        <v>28.947694595934557</v>
      </c>
      <c r="AJ31" s="9">
        <v>1305.8</v>
      </c>
      <c r="AK31" s="9">
        <v>379</v>
      </c>
      <c r="AL31" s="9">
        <f t="shared" si="12"/>
        <v>29.024352887119008</v>
      </c>
      <c r="AM31" s="9">
        <v>92.1</v>
      </c>
      <c r="AN31" s="9">
        <v>30.7</v>
      </c>
      <c r="AO31" s="9">
        <f t="shared" si="13"/>
        <v>33.333333333333336</v>
      </c>
      <c r="AP31" s="11"/>
      <c r="AQ31" s="11"/>
      <c r="AR31" s="9" t="e">
        <f t="shared" si="14"/>
        <v>#DIV/0!</v>
      </c>
      <c r="AS31" s="10">
        <v>106</v>
      </c>
      <c r="AT31" s="10">
        <v>47.4</v>
      </c>
      <c r="AU31" s="9">
        <f t="shared" si="15"/>
        <v>44.716981132075475</v>
      </c>
      <c r="AV31" s="11">
        <v>2297.2</v>
      </c>
      <c r="AW31" s="11">
        <v>647.3</v>
      </c>
      <c r="AX31" s="9">
        <f t="shared" si="16"/>
        <v>28.177781647222705</v>
      </c>
      <c r="AY31" s="11">
        <v>620.2</v>
      </c>
      <c r="AZ31" s="11">
        <v>177.6</v>
      </c>
      <c r="BA31" s="9">
        <f t="shared" si="17"/>
        <v>28.635923895517575</v>
      </c>
      <c r="BB31" s="9">
        <v>598.6</v>
      </c>
      <c r="BC31" s="11">
        <v>177.6</v>
      </c>
      <c r="BD31" s="9">
        <f t="shared" si="18"/>
        <v>29.669228199131304</v>
      </c>
      <c r="BE31" s="11"/>
      <c r="BF31" s="11"/>
      <c r="BG31" s="9" t="e">
        <f t="shared" si="19"/>
        <v>#DIV/0!</v>
      </c>
      <c r="BH31" s="11">
        <v>684.2</v>
      </c>
      <c r="BI31" s="11">
        <v>172.1</v>
      </c>
      <c r="BJ31" s="9">
        <f t="shared" si="20"/>
        <v>25.153463899444606</v>
      </c>
      <c r="BK31" s="11">
        <v>944.4</v>
      </c>
      <c r="BL31" s="11">
        <v>290.2</v>
      </c>
      <c r="BM31" s="9">
        <f t="shared" si="21"/>
        <v>30.728504870817453</v>
      </c>
      <c r="BN31" s="12">
        <v>630</v>
      </c>
      <c r="BO31" s="12">
        <v>187.1</v>
      </c>
      <c r="BP31" s="9">
        <f t="shared" si="22"/>
        <v>29.698412698412696</v>
      </c>
      <c r="BQ31" s="12">
        <v>214.4</v>
      </c>
      <c r="BR31" s="12">
        <v>96.9</v>
      </c>
      <c r="BS31" s="9">
        <f t="shared" si="23"/>
        <v>45.195895522388064</v>
      </c>
      <c r="BT31" s="12"/>
      <c r="BU31" s="12"/>
      <c r="BV31" s="9" t="e">
        <f t="shared" si="24"/>
        <v>#DIV/0!</v>
      </c>
      <c r="BW31" s="13">
        <f t="shared" si="26"/>
        <v>-67.89999999999964</v>
      </c>
      <c r="BX31" s="13">
        <f t="shared" si="25"/>
        <v>17.100000000000023</v>
      </c>
      <c r="BY31" s="9"/>
    </row>
    <row r="32" spans="1:77" ht="12.75">
      <c r="A32" s="6">
        <v>17</v>
      </c>
      <c r="B32" s="7" t="s">
        <v>53</v>
      </c>
      <c r="C32" s="8">
        <v>4899</v>
      </c>
      <c r="D32" s="8">
        <f t="shared" si="0"/>
        <v>1075.8</v>
      </c>
      <c r="E32" s="9">
        <f t="shared" si="1"/>
        <v>21.959583588487448</v>
      </c>
      <c r="F32" s="10">
        <v>1235.8</v>
      </c>
      <c r="G32" s="10">
        <v>272.8</v>
      </c>
      <c r="H32" s="9">
        <f t="shared" si="2"/>
        <v>22.074769380158603</v>
      </c>
      <c r="I32" s="10">
        <v>883</v>
      </c>
      <c r="J32" s="10">
        <v>196.1</v>
      </c>
      <c r="K32" s="9">
        <f t="shared" si="3"/>
        <v>22.2083805209513</v>
      </c>
      <c r="L32" s="10">
        <v>10.3</v>
      </c>
      <c r="M32" s="10">
        <v>8.4</v>
      </c>
      <c r="N32" s="9">
        <f t="shared" si="4"/>
        <v>81.55339805825243</v>
      </c>
      <c r="O32" s="10">
        <v>54.4</v>
      </c>
      <c r="P32" s="10">
        <v>6.7</v>
      </c>
      <c r="Q32" s="9">
        <f t="shared" si="5"/>
        <v>12.316176470588236</v>
      </c>
      <c r="R32" s="10">
        <v>140.9</v>
      </c>
      <c r="S32" s="10">
        <v>28.9</v>
      </c>
      <c r="T32" s="9">
        <f t="shared" si="6"/>
        <v>20.511000709723206</v>
      </c>
      <c r="U32" s="10"/>
      <c r="V32" s="10">
        <v>5.5</v>
      </c>
      <c r="W32" s="9" t="e">
        <f t="shared" si="7"/>
        <v>#DIV/0!</v>
      </c>
      <c r="X32" s="10">
        <v>116.9</v>
      </c>
      <c r="Y32" s="10"/>
      <c r="Z32" s="9">
        <f t="shared" si="8"/>
        <v>0</v>
      </c>
      <c r="AA32" s="10">
        <v>20.2</v>
      </c>
      <c r="AB32" s="10"/>
      <c r="AC32" s="9">
        <f t="shared" si="9"/>
        <v>0</v>
      </c>
      <c r="AD32" s="10">
        <v>0</v>
      </c>
      <c r="AE32" s="10"/>
      <c r="AF32" s="9" t="e">
        <f t="shared" si="10"/>
        <v>#DIV/0!</v>
      </c>
      <c r="AG32" s="10">
        <v>3604.2</v>
      </c>
      <c r="AH32" s="10">
        <v>757.9</v>
      </c>
      <c r="AI32" s="9">
        <f t="shared" si="11"/>
        <v>21.028244825481384</v>
      </c>
      <c r="AJ32" s="9">
        <v>2266.9</v>
      </c>
      <c r="AK32" s="9">
        <v>658</v>
      </c>
      <c r="AL32" s="9">
        <f t="shared" si="12"/>
        <v>29.02642375049627</v>
      </c>
      <c r="AM32" s="9"/>
      <c r="AN32" s="9"/>
      <c r="AO32" s="9" t="e">
        <f t="shared" si="13"/>
        <v>#DIV/0!</v>
      </c>
      <c r="AP32" s="11"/>
      <c r="AQ32" s="11"/>
      <c r="AR32" s="9" t="e">
        <f t="shared" si="14"/>
        <v>#DIV/0!</v>
      </c>
      <c r="AS32" s="10">
        <v>59</v>
      </c>
      <c r="AT32" s="10">
        <v>45.1</v>
      </c>
      <c r="AU32" s="9">
        <f t="shared" si="15"/>
        <v>76.4406779661017</v>
      </c>
      <c r="AV32" s="11">
        <v>4977.5</v>
      </c>
      <c r="AW32" s="11">
        <v>916.1</v>
      </c>
      <c r="AX32" s="9">
        <f t="shared" si="16"/>
        <v>18.404821697639377</v>
      </c>
      <c r="AY32" s="11">
        <v>754.4</v>
      </c>
      <c r="AZ32" s="11">
        <v>193.4</v>
      </c>
      <c r="BA32" s="9">
        <f t="shared" si="17"/>
        <v>25.636267232237543</v>
      </c>
      <c r="BB32" s="9">
        <v>731.2</v>
      </c>
      <c r="BC32" s="11">
        <v>193.4</v>
      </c>
      <c r="BD32" s="9">
        <f t="shared" si="18"/>
        <v>26.449671772428886</v>
      </c>
      <c r="BE32" s="11"/>
      <c r="BF32" s="11"/>
      <c r="BG32" s="9" t="e">
        <f t="shared" si="19"/>
        <v>#DIV/0!</v>
      </c>
      <c r="BH32" s="11">
        <v>1746.9</v>
      </c>
      <c r="BI32" s="11">
        <v>333.8</v>
      </c>
      <c r="BJ32" s="9">
        <f t="shared" si="20"/>
        <v>19.108134409525444</v>
      </c>
      <c r="BK32" s="11">
        <v>1330.8</v>
      </c>
      <c r="BL32" s="11">
        <v>370.3</v>
      </c>
      <c r="BM32" s="9">
        <f t="shared" si="21"/>
        <v>27.825368199579202</v>
      </c>
      <c r="BN32" s="12">
        <v>902.8</v>
      </c>
      <c r="BO32" s="12">
        <v>240.7</v>
      </c>
      <c r="BP32" s="9">
        <f t="shared" si="22"/>
        <v>26.66149756313691</v>
      </c>
      <c r="BQ32" s="12">
        <v>242.1</v>
      </c>
      <c r="BR32" s="12">
        <v>102.9</v>
      </c>
      <c r="BS32" s="9">
        <f t="shared" si="23"/>
        <v>42.50309789343247</v>
      </c>
      <c r="BT32" s="12"/>
      <c r="BU32" s="12"/>
      <c r="BV32" s="9" t="e">
        <f t="shared" si="24"/>
        <v>#DIV/0!</v>
      </c>
      <c r="BW32" s="13">
        <f t="shared" si="26"/>
        <v>-78.5</v>
      </c>
      <c r="BX32" s="13">
        <f t="shared" si="25"/>
        <v>159.69999999999993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54</v>
      </c>
      <c r="B34" s="48"/>
      <c r="C34" s="14">
        <f>SUM(C16:C33)</f>
        <v>71017.1</v>
      </c>
      <c r="D34" s="14">
        <f>SUM(D16:D33)</f>
        <v>20069.899999999998</v>
      </c>
      <c r="E34" s="15">
        <f t="shared" si="1"/>
        <v>28.26065834848226</v>
      </c>
      <c r="F34" s="14">
        <f>SUM(F16:F33)</f>
        <v>23869.5</v>
      </c>
      <c r="G34" s="14">
        <f>SUM(G16:G33)</f>
        <v>6694.599999999999</v>
      </c>
      <c r="H34" s="15">
        <f>G34/F34*100</f>
        <v>28.046670437168768</v>
      </c>
      <c r="I34" s="14">
        <f>SUM(I16:I33)</f>
        <v>12934.800000000001</v>
      </c>
      <c r="J34" s="14">
        <f>SUM(J16:J33)</f>
        <v>4063.6</v>
      </c>
      <c r="K34" s="15">
        <f>J34/I34*100</f>
        <v>31.416024986857156</v>
      </c>
      <c r="L34" s="14">
        <f>SUM(L16:L33)</f>
        <v>262.70000000000005</v>
      </c>
      <c r="M34" s="14">
        <f>SUM(M16:M33)</f>
        <v>75.10000000000001</v>
      </c>
      <c r="N34" s="15">
        <f>M34/L34*100</f>
        <v>28.58774267224971</v>
      </c>
      <c r="O34" s="14">
        <f>SUM(O16:O33)</f>
        <v>1145.5</v>
      </c>
      <c r="P34" s="14">
        <f>SUM(P16:P33)</f>
        <v>114.49999999999999</v>
      </c>
      <c r="Q34" s="15">
        <f>P34/O34*100</f>
        <v>9.99563509384548</v>
      </c>
      <c r="R34" s="14">
        <f>SUM(R16:R33)</f>
        <v>6391.499999999999</v>
      </c>
      <c r="S34" s="14">
        <f>SUM(S16:S33)</f>
        <v>1462.4</v>
      </c>
      <c r="T34" s="15">
        <f>S34/R34*100</f>
        <v>22.88038801533287</v>
      </c>
      <c r="U34" s="14">
        <f>SUM(U16:U33)</f>
        <v>0</v>
      </c>
      <c r="V34" s="14">
        <f>SUM(V16:V33)</f>
        <v>689.8</v>
      </c>
      <c r="W34" s="15" t="e">
        <f>V34/U34*100</f>
        <v>#DIV/0!</v>
      </c>
      <c r="X34" s="14">
        <f>SUM(X16:X33)</f>
        <v>2822.5</v>
      </c>
      <c r="Y34" s="14">
        <f>SUM(Y16:Y33)</f>
        <v>20.5</v>
      </c>
      <c r="Z34" s="15">
        <f>Y34/X34*100</f>
        <v>0.7263064658990257</v>
      </c>
      <c r="AA34" s="14">
        <f>SUM(AA16:AA33)</f>
        <v>181.2</v>
      </c>
      <c r="AB34" s="14">
        <f>SUM(AB16:AB33)</f>
        <v>67.19999999999999</v>
      </c>
      <c r="AC34" s="15">
        <f>AB34/AA34*100</f>
        <v>37.086092715231786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42875.599999999984</v>
      </c>
      <c r="AH34" s="14">
        <f>SUM(AH16:AH33)</f>
        <v>11290.599999999999</v>
      </c>
      <c r="AI34" s="15">
        <f>AH34/AG34*100</f>
        <v>26.333392418998226</v>
      </c>
      <c r="AJ34" s="14">
        <f>SUM(AJ16:AJ33)</f>
        <v>30280.7</v>
      </c>
      <c r="AK34" s="14">
        <f>SUM(AK16:AK33)</f>
        <v>8989.7</v>
      </c>
      <c r="AL34" s="15">
        <f>AK34/AJ34*100</f>
        <v>29.6878870039332</v>
      </c>
      <c r="AM34" s="14">
        <f>SUM(AM16:AM33)</f>
        <v>2615</v>
      </c>
      <c r="AN34" s="14">
        <f>SUM(AN16:AN33)</f>
        <v>871.6</v>
      </c>
      <c r="AO34" s="15">
        <f>AN34/AM34*100</f>
        <v>33.330783938814534</v>
      </c>
      <c r="AP34" s="14">
        <v>0</v>
      </c>
      <c r="AQ34" s="14">
        <f>SUM(AQ16:AQ33)</f>
        <v>0</v>
      </c>
      <c r="AR34" s="15"/>
      <c r="AS34" s="14">
        <f>SUM(AS16:AS33)</f>
        <v>4272.1</v>
      </c>
      <c r="AT34" s="14">
        <f>SUM(AT16:AT33)</f>
        <v>2084.7000000000003</v>
      </c>
      <c r="AU34" s="15">
        <f t="shared" si="15"/>
        <v>48.79801502773812</v>
      </c>
      <c r="AV34" s="14">
        <f>SUM(AV16:AV33)</f>
        <v>73124.7</v>
      </c>
      <c r="AW34" s="14">
        <f>SUM(AW16:AW33)</f>
        <v>19028.899999999998</v>
      </c>
      <c r="AX34" s="15">
        <f t="shared" si="16"/>
        <v>26.022534109541645</v>
      </c>
      <c r="AY34" s="14">
        <f>SUM(AY16:AY33)</f>
        <v>14003.300000000001</v>
      </c>
      <c r="AZ34" s="14">
        <f>SUM(AZ16:AZ33)</f>
        <v>5150.6</v>
      </c>
      <c r="BA34" s="15">
        <f t="shared" si="17"/>
        <v>36.781330115044305</v>
      </c>
      <c r="BB34" s="14">
        <f>SUM(BB16:BB33)</f>
        <v>11669.6</v>
      </c>
      <c r="BC34" s="14">
        <f>SUM(BC16:BC33)</f>
        <v>3226.4</v>
      </c>
      <c r="BD34" s="15">
        <f t="shared" si="18"/>
        <v>27.647905669431687</v>
      </c>
      <c r="BE34" s="14">
        <f>SUM(BE16:BE33)</f>
        <v>550.3</v>
      </c>
      <c r="BF34" s="14">
        <f>SUM(BF16:BF33)</f>
        <v>0</v>
      </c>
      <c r="BG34" s="15">
        <f t="shared" si="19"/>
        <v>0</v>
      </c>
      <c r="BH34" s="14">
        <f>SUM(BH16:BH33)</f>
        <v>26761.100000000002</v>
      </c>
      <c r="BI34" s="14">
        <f>SUM(BI16:BI33)</f>
        <v>6993.100000000001</v>
      </c>
      <c r="BJ34" s="15">
        <f t="shared" si="20"/>
        <v>26.13158651923875</v>
      </c>
      <c r="BK34" s="14">
        <f>SUM(BK16:BK33)</f>
        <v>19604</v>
      </c>
      <c r="BL34" s="14">
        <f>SUM(BL16:BL33)</f>
        <v>5343.9000000000015</v>
      </c>
      <c r="BM34" s="15">
        <f>BL34/BK34*100</f>
        <v>27.259232809630696</v>
      </c>
      <c r="BN34" s="14">
        <f>SUM(BN16:BN33)</f>
        <v>11328.999999999998</v>
      </c>
      <c r="BO34" s="14">
        <f>SUM(BO16:BO33)</f>
        <v>3142.2999999999993</v>
      </c>
      <c r="BP34" s="15">
        <f t="shared" si="22"/>
        <v>27.736781710654075</v>
      </c>
      <c r="BQ34" s="14">
        <f>SUM(BQ16:BQ33)</f>
        <v>2714.7</v>
      </c>
      <c r="BR34" s="14">
        <f>SUM(BR16:BR33)</f>
        <v>1134.7000000000003</v>
      </c>
      <c r="BS34" s="15">
        <f>BR34/BQ34*100</f>
        <v>41.798357092864784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-2107.5999999999913</v>
      </c>
      <c r="BX34" s="15">
        <f>SUM(D34-AW34)</f>
        <v>1041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FIN-Veronika</cp:lastModifiedBy>
  <cp:lastPrinted>2010-05-05T05:54:24Z</cp:lastPrinted>
  <dcterms:created xsi:type="dcterms:W3CDTF">2000-02-11T11:57:28Z</dcterms:created>
  <dcterms:modified xsi:type="dcterms:W3CDTF">2010-05-05T05:54:43Z</dcterms:modified>
  <cp:category/>
  <cp:version/>
  <cp:contentType/>
  <cp:contentStatus/>
</cp:coreProperties>
</file>