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<sst xmlns="http://schemas.openxmlformats.org/spreadsheetml/2006/main" count="76" uniqueCount="76">
  <si>
    <t>Наименование  доходов</t>
  </si>
  <si>
    <t>%</t>
  </si>
  <si>
    <t>Налог на имущество физических лиц</t>
  </si>
  <si>
    <t>В С Е Г О   Д О Х О Д О В</t>
  </si>
  <si>
    <t>Коды Бюджетной классификации</t>
  </si>
  <si>
    <t>Арендная   плата   за  земли</t>
  </si>
  <si>
    <t>Земельный налог</t>
  </si>
  <si>
    <t>Отклонение   от   годового   плана</t>
  </si>
  <si>
    <t>Налог на доходы физических лиц</t>
  </si>
  <si>
    <t>182 1 06 01030 10 0000 110</t>
  </si>
  <si>
    <t>Доходы от предпринимательской деятельности</t>
  </si>
  <si>
    <t>Субвенции бюджетам поселений на осуществление полномочий по первичному воинскому учету на территроиях, где отсутствуют военные комиссариаты</t>
  </si>
  <si>
    <t>Дотация на выравнивание бюджетной обеспеченности</t>
  </si>
  <si>
    <t>Итого собственных доходов</t>
  </si>
  <si>
    <t>993 2 02 01001 10 0000 151</t>
  </si>
  <si>
    <t>Субвенции на осуществление государственных полномочий по ведению учета граждан</t>
  </si>
  <si>
    <t>182 1 01 02020 01 0000 110</t>
  </si>
  <si>
    <t>993 1 11 05035 10 0000 120</t>
  </si>
  <si>
    <t>Доходы от сдачи в аренду имущества</t>
  </si>
  <si>
    <t>993 2 02 03024 10 0000 151</t>
  </si>
  <si>
    <t>993 2 02 03015 10 0000 151</t>
  </si>
  <si>
    <t>993 2 02 02999 10 0000 151</t>
  </si>
  <si>
    <t>182 1 06 06000 10 0000 110</t>
  </si>
  <si>
    <t>Государственная пошлина</t>
  </si>
  <si>
    <t>993 1 08 0402001 0000 110</t>
  </si>
  <si>
    <t>993 2 02 01003 10 0000 151</t>
  </si>
  <si>
    <t>Дотация на сбалансированность бюджетов</t>
  </si>
  <si>
    <t>Субсидии на софинансирование расходов по осуществлению  дорожной деятельности местного значения</t>
  </si>
  <si>
    <t>993 2 02 02085 10 0000 151</t>
  </si>
  <si>
    <t>Субвенци для предоставления субсидий на обеспечение жильем граждан села</t>
  </si>
  <si>
    <t>993 2 02 02008 10 0000 151</t>
  </si>
  <si>
    <t>Субсидии на приобретение жилья молодым семьям, Федеральной целевой программы "Жилище" на 2002-2010 годы.</t>
  </si>
  <si>
    <t>0104</t>
  </si>
  <si>
    <t>0107</t>
  </si>
  <si>
    <t>0114</t>
  </si>
  <si>
    <t>Другие общегосударственные вопросы</t>
  </si>
  <si>
    <t>0203</t>
  </si>
  <si>
    <t>0501</t>
  </si>
  <si>
    <t>0502</t>
  </si>
  <si>
    <t>Коммунальное хозяйство</t>
  </si>
  <si>
    <t>0503</t>
  </si>
  <si>
    <t>Благоустройство</t>
  </si>
  <si>
    <t>0505</t>
  </si>
  <si>
    <t>0801</t>
  </si>
  <si>
    <t>Культура</t>
  </si>
  <si>
    <t>0908</t>
  </si>
  <si>
    <t>Физическая культура и спорт</t>
  </si>
  <si>
    <t>1003</t>
  </si>
  <si>
    <t>Социальная политика</t>
  </si>
  <si>
    <t>В С Е Г О   Р А С Х О Д О В</t>
  </si>
  <si>
    <t>Р А С Х О Д Ы</t>
  </si>
  <si>
    <t>Жилищное хозяйство</t>
  </si>
  <si>
    <t>Исполнение бюджета Рындинского сельского  поселения</t>
  </si>
  <si>
    <t>Утверждено на год</t>
  </si>
  <si>
    <t>фактически исполнено</t>
  </si>
  <si>
    <t>993 3 02 00000 10 0000 130</t>
  </si>
  <si>
    <t>Национальная оборона</t>
  </si>
  <si>
    <t>Другие вопросы в области жилищно-коммунального хозяйства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</si>
  <si>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</si>
  <si>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проведения  выборови референдумов</t>
  </si>
  <si>
    <t>0309</t>
  </si>
  <si>
    <t>Защита населения от последствий чрезвычайных ситуаций и гражданская оборона</t>
  </si>
  <si>
    <t>993 20 2 04999 10 0000 151</t>
  </si>
  <si>
    <t>Межбюджетные трансфрты на выполнение общественных работ</t>
  </si>
  <si>
    <t>182 1 05 030000 10 0000 110</t>
  </si>
  <si>
    <t>Единый сельхозналог</t>
  </si>
  <si>
    <t>993 1 14 06014 10 0000 430</t>
  </si>
  <si>
    <t>Доходы от продажи земельных участков</t>
  </si>
  <si>
    <t>0603</t>
  </si>
  <si>
    <t>Охрана объектов растительного и животного мира и среды их обитания</t>
  </si>
  <si>
    <t>Цивильского района  на 01 января 2010 года (тыс. рублей).</t>
  </si>
  <si>
    <t>182 109 0405010 10000151</t>
  </si>
  <si>
    <t xml:space="preserve"> Земельный налог ( по обязательствам, возникшим до 1 января 2006года), мобилизуемый на территориях поселений</t>
  </si>
  <si>
    <t>993 1 11 05010 10 0000 120</t>
  </si>
  <si>
    <t>Итого безвозмездные поступления от других бюджетов бюджетной  системы РФ</t>
  </si>
  <si>
    <t xml:space="preserve"> Дефицит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</si>
</sst>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#,##0&quot;р.&quot;"/>
    <numFmt numFmtId="169" formatCode="#,##0.0"/>
    <numFmt numFmtId="170" formatCode="0.0"/>
    <numFmt numFmtId="171" formatCode="0.00;[Red]0.00"/>
  </numFmts>
  <fonts count="7">
    <font>
      <sz val="10"/>
      <name val="Arial Cyr"/>
      <family val="0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4" fillId="2" borderId="1" xfId="0" applyNumberFormat="1" applyFont="1" applyFill="1" applyBorder="1" applyAlignment="1">
      <alignment horizontal="center" vertical="top" wrapText="1"/>
    </xf>
    <xf numFmtId="170" fontId="0" fillId="2" borderId="1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vertical="top" wrapText="1"/>
    </xf>
    <xf numFmtId="169" fontId="6" fillId="0" borderId="1" xfId="0" applyNumberFormat="1" applyFont="1" applyBorder="1" applyAlignment="1">
      <alignment vertical="top" wrapText="1"/>
    </xf>
    <xf numFmtId="170" fontId="6" fillId="0" borderId="1" xfId="0" applyNumberFormat="1" applyFont="1" applyBorder="1" applyAlignment="1">
      <alignment vertical="top" wrapText="1"/>
    </xf>
    <xf numFmtId="170" fontId="5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3" fontId="6" fillId="3" borderId="1" xfId="0" applyNumberFormat="1" applyFont="1" applyFill="1" applyBorder="1" applyAlignment="1">
      <alignment vertical="top" wrapText="1"/>
    </xf>
    <xf numFmtId="169" fontId="6" fillId="3" borderId="1" xfId="0" applyNumberFormat="1" applyFont="1" applyFill="1" applyBorder="1" applyAlignment="1">
      <alignment vertical="top" wrapText="1"/>
    </xf>
    <xf numFmtId="170" fontId="6" fillId="3" borderId="1" xfId="0" applyNumberFormat="1" applyFont="1" applyFill="1" applyBorder="1" applyAlignment="1">
      <alignment vertical="top" wrapText="1"/>
    </xf>
    <xf numFmtId="170" fontId="5" fillId="3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71" fontId="0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 horizontal="left" vertical="top" wrapText="1"/>
    </xf>
    <xf numFmtId="49" fontId="0" fillId="2" borderId="0" xfId="0" applyNumberFormat="1" applyFont="1" applyFill="1" applyBorder="1" applyAlignment="1">
      <alignment horizontal="left" vertical="top" wrapText="1"/>
    </xf>
    <xf numFmtId="49" fontId="6" fillId="0" borderId="1" xfId="0" applyNumberFormat="1" applyFont="1" applyBorder="1" applyAlignment="1">
      <alignment vertical="top" wrapText="1"/>
    </xf>
    <xf numFmtId="0" fontId="4" fillId="3" borderId="1" xfId="0" applyFont="1" applyFill="1" applyBorder="1" applyAlignment="1">
      <alignment horizontal="center"/>
    </xf>
    <xf numFmtId="170" fontId="0" fillId="3" borderId="1" xfId="0" applyNumberFormat="1" applyFont="1" applyFill="1" applyBorder="1" applyAlignment="1">
      <alignment/>
    </xf>
    <xf numFmtId="1" fontId="6" fillId="3" borderId="1" xfId="0" applyNumberFormat="1" applyFont="1" applyFill="1" applyBorder="1" applyAlignment="1">
      <alignment vertical="top" wrapText="1"/>
    </xf>
    <xf numFmtId="170" fontId="4" fillId="3" borderId="1" xfId="0" applyNumberFormat="1" applyFont="1" applyFill="1" applyBorder="1" applyAlignment="1">
      <alignment/>
    </xf>
    <xf numFmtId="170" fontId="0" fillId="0" borderId="0" xfId="0" applyNumberFormat="1" applyAlignment="1">
      <alignment/>
    </xf>
    <xf numFmtId="3" fontId="5" fillId="0" borderId="1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7"/>
  <sheetViews>
    <sheetView tabSelected="1" zoomScale="75" zoomScaleNormal="75" workbookViewId="0" topLeftCell="A28">
      <selection activeCell="D20" sqref="D20"/>
    </sheetView>
  </sheetViews>
  <sheetFormatPr defaultColWidth="9.00390625" defaultRowHeight="12.75"/>
  <cols>
    <col min="1" max="1" width="27.625" style="0" customWidth="1"/>
    <col min="2" max="2" width="31.875" style="0" customWidth="1"/>
    <col min="3" max="3" width="14.875" style="0" customWidth="1"/>
    <col min="4" max="5" width="13.375" style="0" customWidth="1"/>
    <col min="6" max="6" width="11.125" style="0" customWidth="1"/>
  </cols>
  <sheetData>
    <row r="2" spans="1:6" ht="15.75">
      <c r="A2" s="28" t="s">
        <v>52</v>
      </c>
      <c r="B2" s="29"/>
      <c r="C2" s="29"/>
      <c r="D2" s="29"/>
      <c r="E2" s="29"/>
      <c r="F2" s="29"/>
    </row>
    <row r="3" spans="1:6" ht="12.75">
      <c r="A3" s="26" t="s">
        <v>70</v>
      </c>
      <c r="B3" s="27"/>
      <c r="C3" s="27"/>
      <c r="D3" s="27"/>
      <c r="E3" s="27"/>
      <c r="F3" s="27"/>
    </row>
    <row r="4" spans="1:6" ht="12.75" customHeight="1">
      <c r="A4" s="25" t="s">
        <v>4</v>
      </c>
      <c r="B4" s="30" t="s">
        <v>0</v>
      </c>
      <c r="C4" s="25" t="s">
        <v>53</v>
      </c>
      <c r="D4" s="30" t="s">
        <v>54</v>
      </c>
      <c r="E4" s="30" t="s">
        <v>7</v>
      </c>
      <c r="F4" s="30" t="s">
        <v>1</v>
      </c>
    </row>
    <row r="5" spans="1:6" ht="12.75" customHeight="1">
      <c r="A5" s="25"/>
      <c r="B5" s="30"/>
      <c r="C5" s="25"/>
      <c r="D5" s="30"/>
      <c r="E5" s="30"/>
      <c r="F5" s="30"/>
    </row>
    <row r="6" spans="1:6" ht="12.75" customHeight="1">
      <c r="A6" s="25"/>
      <c r="B6" s="30"/>
      <c r="C6" s="25"/>
      <c r="D6" s="30"/>
      <c r="E6" s="30"/>
      <c r="F6" s="30"/>
    </row>
    <row r="7" spans="1:6" ht="12.75" customHeight="1">
      <c r="A7" s="25"/>
      <c r="B7" s="30"/>
      <c r="C7" s="25"/>
      <c r="D7" s="30"/>
      <c r="E7" s="30"/>
      <c r="F7" s="30"/>
    </row>
    <row r="8" spans="1:6" ht="12.75" customHeight="1">
      <c r="A8" s="25"/>
      <c r="B8" s="30"/>
      <c r="C8" s="25"/>
      <c r="D8" s="30"/>
      <c r="E8" s="30"/>
      <c r="F8" s="30"/>
    </row>
    <row r="9" spans="1:6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</row>
    <row r="10" spans="1:6" ht="12.75">
      <c r="A10" s="5" t="s">
        <v>16</v>
      </c>
      <c r="B10" s="5" t="s">
        <v>8</v>
      </c>
      <c r="C10" s="6">
        <v>124.9</v>
      </c>
      <c r="D10" s="7">
        <v>136.2</v>
      </c>
      <c r="E10" s="8">
        <f aca="true" t="shared" si="0" ref="E10:E29">C10-D10</f>
        <v>-11.299999999999983</v>
      </c>
      <c r="F10" s="7">
        <f aca="true" t="shared" si="1" ref="F10:F30">D10/C10*100</f>
        <v>109.04723779023217</v>
      </c>
    </row>
    <row r="11" spans="1:6" ht="12.75">
      <c r="A11" s="5" t="s">
        <v>64</v>
      </c>
      <c r="B11" s="5" t="s">
        <v>65</v>
      </c>
      <c r="C11" s="6">
        <v>0.2</v>
      </c>
      <c r="D11" s="7">
        <v>0.2</v>
      </c>
      <c r="E11" s="8">
        <f t="shared" si="0"/>
        <v>0</v>
      </c>
      <c r="F11" s="7">
        <f t="shared" si="1"/>
        <v>100</v>
      </c>
    </row>
    <row r="12" spans="1:6" ht="12.75">
      <c r="A12" s="9" t="s">
        <v>9</v>
      </c>
      <c r="B12" s="5" t="s">
        <v>2</v>
      </c>
      <c r="C12" s="6">
        <v>46</v>
      </c>
      <c r="D12" s="7">
        <v>51</v>
      </c>
      <c r="E12" s="8">
        <f t="shared" si="0"/>
        <v>-5</v>
      </c>
      <c r="F12" s="7">
        <f t="shared" si="1"/>
        <v>110.86956521739131</v>
      </c>
    </row>
    <row r="13" spans="1:6" ht="12.75">
      <c r="A13" s="9" t="s">
        <v>22</v>
      </c>
      <c r="B13" s="5" t="s">
        <v>6</v>
      </c>
      <c r="C13" s="6">
        <v>239.1</v>
      </c>
      <c r="D13" s="7">
        <v>251.9</v>
      </c>
      <c r="E13" s="8">
        <f t="shared" si="0"/>
        <v>-12.800000000000011</v>
      </c>
      <c r="F13" s="7">
        <f t="shared" si="1"/>
        <v>105.353408615642</v>
      </c>
    </row>
    <row r="14" spans="1:6" ht="12.75">
      <c r="A14" s="9" t="s">
        <v>24</v>
      </c>
      <c r="B14" s="5" t="s">
        <v>23</v>
      </c>
      <c r="C14" s="6">
        <v>2.2</v>
      </c>
      <c r="D14" s="7">
        <v>2.2</v>
      </c>
      <c r="E14" s="8">
        <f t="shared" si="0"/>
        <v>0</v>
      </c>
      <c r="F14" s="7">
        <f t="shared" si="1"/>
        <v>100</v>
      </c>
    </row>
    <row r="15" spans="1:6" ht="51">
      <c r="A15" s="19" t="s">
        <v>71</v>
      </c>
      <c r="B15" s="5" t="s">
        <v>72</v>
      </c>
      <c r="C15" s="6">
        <v>0</v>
      </c>
      <c r="D15" s="7">
        <v>0</v>
      </c>
      <c r="E15" s="8">
        <f t="shared" si="0"/>
        <v>0</v>
      </c>
      <c r="F15" s="7">
        <v>0</v>
      </c>
    </row>
    <row r="16" spans="1:6" ht="12.75">
      <c r="A16" s="9" t="s">
        <v>73</v>
      </c>
      <c r="B16" s="5" t="s">
        <v>5</v>
      </c>
      <c r="C16" s="6">
        <v>696</v>
      </c>
      <c r="D16" s="7">
        <v>835.7</v>
      </c>
      <c r="E16" s="8">
        <f t="shared" si="0"/>
        <v>-139.70000000000005</v>
      </c>
      <c r="F16" s="7">
        <f t="shared" si="1"/>
        <v>120.07183908045977</v>
      </c>
    </row>
    <row r="17" spans="1:6" ht="12.75">
      <c r="A17" s="9" t="s">
        <v>17</v>
      </c>
      <c r="B17" s="5" t="s">
        <v>18</v>
      </c>
      <c r="C17" s="6">
        <v>0</v>
      </c>
      <c r="D17" s="7">
        <v>0</v>
      </c>
      <c r="E17" s="8">
        <f t="shared" si="0"/>
        <v>0</v>
      </c>
      <c r="F17" s="7">
        <v>0</v>
      </c>
    </row>
    <row r="18" spans="1:6" ht="25.5">
      <c r="A18" s="9" t="s">
        <v>66</v>
      </c>
      <c r="B18" s="5" t="s">
        <v>67</v>
      </c>
      <c r="C18" s="6"/>
      <c r="D18" s="7">
        <v>4.7</v>
      </c>
      <c r="E18" s="8">
        <f t="shared" si="0"/>
        <v>-4.7</v>
      </c>
      <c r="F18" s="7" t="e">
        <f t="shared" si="1"/>
        <v>#DIV/0!</v>
      </c>
    </row>
    <row r="19" spans="1:6" ht="12.75">
      <c r="A19" s="22"/>
      <c r="B19" s="10" t="s">
        <v>13</v>
      </c>
      <c r="C19" s="11">
        <f>SUM(C10:C18)</f>
        <v>1108.4</v>
      </c>
      <c r="D19" s="12">
        <f>SUM(D10:D18)</f>
        <v>1281.9</v>
      </c>
      <c r="E19" s="13">
        <f>SUM(E10:E18)</f>
        <v>-173.50000000000003</v>
      </c>
      <c r="F19" s="12">
        <f t="shared" si="1"/>
        <v>115.65319379285457</v>
      </c>
    </row>
    <row r="20" spans="1:6" ht="25.5">
      <c r="A20" s="9" t="s">
        <v>14</v>
      </c>
      <c r="B20" s="5" t="s">
        <v>12</v>
      </c>
      <c r="C20" s="6">
        <v>2303.1</v>
      </c>
      <c r="D20" s="7">
        <v>2303.1</v>
      </c>
      <c r="E20" s="8">
        <f t="shared" si="0"/>
        <v>0</v>
      </c>
      <c r="F20" s="7">
        <f t="shared" si="1"/>
        <v>100</v>
      </c>
    </row>
    <row r="21" spans="1:6" ht="25.5">
      <c r="A21" s="9" t="s">
        <v>25</v>
      </c>
      <c r="B21" s="5" t="s">
        <v>26</v>
      </c>
      <c r="C21" s="6">
        <v>245</v>
      </c>
      <c r="D21" s="7">
        <v>245</v>
      </c>
      <c r="E21" s="8">
        <v>0</v>
      </c>
      <c r="F21" s="7">
        <v>0</v>
      </c>
    </row>
    <row r="22" spans="1:6" ht="38.25">
      <c r="A22" s="9" t="s">
        <v>28</v>
      </c>
      <c r="B22" s="5" t="s">
        <v>29</v>
      </c>
      <c r="C22" s="6">
        <v>258</v>
      </c>
      <c r="D22" s="7">
        <v>258</v>
      </c>
      <c r="E22" s="8">
        <v>0</v>
      </c>
      <c r="F22" s="7">
        <v>0</v>
      </c>
    </row>
    <row r="23" spans="1:6" ht="51">
      <c r="A23" s="9" t="s">
        <v>30</v>
      </c>
      <c r="B23" s="5" t="s">
        <v>31</v>
      </c>
      <c r="C23" s="6">
        <v>0</v>
      </c>
      <c r="D23" s="7">
        <v>0</v>
      </c>
      <c r="E23" s="8">
        <v>0</v>
      </c>
      <c r="F23" s="7">
        <v>0</v>
      </c>
    </row>
    <row r="24" spans="1:6" ht="51">
      <c r="A24" s="9" t="s">
        <v>21</v>
      </c>
      <c r="B24" s="5" t="s">
        <v>27</v>
      </c>
      <c r="C24" s="6">
        <v>161.3</v>
      </c>
      <c r="D24" s="7">
        <v>161.3</v>
      </c>
      <c r="E24" s="8">
        <v>0</v>
      </c>
      <c r="F24" s="7">
        <v>0</v>
      </c>
    </row>
    <row r="25" spans="1:6" ht="38.25">
      <c r="A25" s="9" t="s">
        <v>19</v>
      </c>
      <c r="B25" s="5" t="s">
        <v>15</v>
      </c>
      <c r="C25" s="6">
        <v>0.1</v>
      </c>
      <c r="D25" s="7">
        <v>0.1</v>
      </c>
      <c r="E25" s="8">
        <f t="shared" si="0"/>
        <v>0</v>
      </c>
      <c r="F25" s="7">
        <f t="shared" si="1"/>
        <v>100</v>
      </c>
    </row>
    <row r="26" spans="1:6" ht="63.75">
      <c r="A26" s="9" t="s">
        <v>20</v>
      </c>
      <c r="B26" s="5" t="s">
        <v>11</v>
      </c>
      <c r="C26" s="6">
        <v>44.1</v>
      </c>
      <c r="D26" s="7">
        <v>44.1</v>
      </c>
      <c r="E26" s="8">
        <f t="shared" si="0"/>
        <v>0</v>
      </c>
      <c r="F26" s="7">
        <f t="shared" si="1"/>
        <v>100</v>
      </c>
    </row>
    <row r="27" spans="1:6" ht="25.5">
      <c r="A27" s="9" t="s">
        <v>62</v>
      </c>
      <c r="B27" s="5" t="s">
        <v>63</v>
      </c>
      <c r="C27" s="6">
        <v>65.6</v>
      </c>
      <c r="D27" s="7">
        <v>65.6</v>
      </c>
      <c r="E27" s="8">
        <f t="shared" si="0"/>
        <v>0</v>
      </c>
      <c r="F27" s="7">
        <f t="shared" si="1"/>
        <v>100</v>
      </c>
    </row>
    <row r="28" spans="1:6" ht="38.25">
      <c r="A28" s="22"/>
      <c r="B28" s="10" t="s">
        <v>74</v>
      </c>
      <c r="C28" s="11">
        <f>SUM(C20:C27)</f>
        <v>3077.2</v>
      </c>
      <c r="D28" s="11">
        <f>SUM(D20:D27)</f>
        <v>3077.2</v>
      </c>
      <c r="E28" s="13">
        <f t="shared" si="0"/>
        <v>0</v>
      </c>
      <c r="F28" s="7">
        <f t="shared" si="1"/>
        <v>100</v>
      </c>
    </row>
    <row r="29" spans="1:6" ht="25.5">
      <c r="A29" s="17" t="s">
        <v>55</v>
      </c>
      <c r="B29" s="5" t="s">
        <v>10</v>
      </c>
      <c r="C29" s="6">
        <v>92.6</v>
      </c>
      <c r="D29" s="7">
        <v>92.6</v>
      </c>
      <c r="E29" s="8">
        <f t="shared" si="0"/>
        <v>0</v>
      </c>
      <c r="F29" s="7">
        <f t="shared" si="1"/>
        <v>100</v>
      </c>
    </row>
    <row r="30" spans="1:6" ht="12.75">
      <c r="A30" s="5"/>
      <c r="B30" s="10" t="s">
        <v>3</v>
      </c>
      <c r="C30" s="11">
        <f>SUM(C19+C28+C29)</f>
        <v>4278.200000000001</v>
      </c>
      <c r="D30" s="11">
        <f>SUM(D19+D28+D29)</f>
        <v>4451.700000000001</v>
      </c>
      <c r="E30" s="13">
        <f>SUM(E19:E29)</f>
        <v>-173.50000000000003</v>
      </c>
      <c r="F30" s="12">
        <f t="shared" si="1"/>
        <v>104.05544387826654</v>
      </c>
    </row>
    <row r="31" spans="1:6" ht="12.75">
      <c r="A31" s="14"/>
      <c r="B31" s="15" t="s">
        <v>50</v>
      </c>
      <c r="C31" s="14"/>
      <c r="D31" s="14"/>
      <c r="E31" s="14"/>
      <c r="F31" s="16"/>
    </row>
    <row r="32" spans="1:6" ht="76.5">
      <c r="A32" s="1" t="s">
        <v>32</v>
      </c>
      <c r="B32" s="3" t="s">
        <v>58</v>
      </c>
      <c r="C32" s="2">
        <v>828.2</v>
      </c>
      <c r="D32" s="2">
        <v>828.2</v>
      </c>
      <c r="E32" s="2">
        <f>C32-D32</f>
        <v>0</v>
      </c>
      <c r="F32" s="2">
        <f>(D32/C32*100)</f>
        <v>100</v>
      </c>
    </row>
    <row r="33" spans="1:6" ht="25.5">
      <c r="A33" s="1" t="s">
        <v>33</v>
      </c>
      <c r="B33" s="3" t="s">
        <v>59</v>
      </c>
      <c r="C33" s="2">
        <v>5</v>
      </c>
      <c r="D33" s="2">
        <v>5</v>
      </c>
      <c r="E33" s="2">
        <f aca="true" t="shared" si="2" ref="E33:E45">C33-D33</f>
        <v>0</v>
      </c>
      <c r="F33" s="2">
        <f aca="true" t="shared" si="3" ref="F33:F45">(D33/C33*100)</f>
        <v>100</v>
      </c>
    </row>
    <row r="34" spans="1:6" ht="25.5">
      <c r="A34" s="1" t="s">
        <v>34</v>
      </c>
      <c r="B34" s="3" t="s">
        <v>35</v>
      </c>
      <c r="C34" s="2">
        <v>4.9</v>
      </c>
      <c r="D34" s="2">
        <v>4.9</v>
      </c>
      <c r="E34" s="2">
        <f t="shared" si="2"/>
        <v>0</v>
      </c>
      <c r="F34" s="2">
        <f t="shared" si="3"/>
        <v>100</v>
      </c>
    </row>
    <row r="35" spans="1:6" ht="12.75">
      <c r="A35" s="1" t="s">
        <v>36</v>
      </c>
      <c r="B35" s="3" t="s">
        <v>56</v>
      </c>
      <c r="C35" s="2">
        <v>44</v>
      </c>
      <c r="D35" s="2">
        <v>44</v>
      </c>
      <c r="E35" s="2">
        <f t="shared" si="2"/>
        <v>0</v>
      </c>
      <c r="F35" s="2">
        <f t="shared" si="3"/>
        <v>100</v>
      </c>
    </row>
    <row r="36" spans="1:6" ht="38.25">
      <c r="A36" s="1" t="s">
        <v>60</v>
      </c>
      <c r="B36" s="3" t="s">
        <v>61</v>
      </c>
      <c r="C36" s="2">
        <v>19.7</v>
      </c>
      <c r="D36" s="2">
        <v>19.7</v>
      </c>
      <c r="E36" s="2">
        <f t="shared" si="2"/>
        <v>0</v>
      </c>
      <c r="F36" s="2">
        <f t="shared" si="3"/>
        <v>100</v>
      </c>
    </row>
    <row r="37" spans="1:6" ht="12.75">
      <c r="A37" s="1" t="s">
        <v>37</v>
      </c>
      <c r="B37" s="3" t="s">
        <v>51</v>
      </c>
      <c r="C37" s="2">
        <v>73.8</v>
      </c>
      <c r="D37" s="2">
        <v>73.8</v>
      </c>
      <c r="E37" s="2">
        <f t="shared" si="2"/>
        <v>0</v>
      </c>
      <c r="F37" s="2">
        <f t="shared" si="3"/>
        <v>100</v>
      </c>
    </row>
    <row r="38" spans="1:6" ht="12.75">
      <c r="A38" s="1" t="s">
        <v>38</v>
      </c>
      <c r="B38" s="3" t="s">
        <v>39</v>
      </c>
      <c r="C38" s="2">
        <v>248.6</v>
      </c>
      <c r="D38" s="2">
        <v>248.5</v>
      </c>
      <c r="E38" s="2">
        <f t="shared" si="2"/>
        <v>0.09999999999999432</v>
      </c>
      <c r="F38" s="2">
        <f t="shared" si="3"/>
        <v>99.9597747385358</v>
      </c>
    </row>
    <row r="39" spans="1:6" ht="12.75">
      <c r="A39" s="1" t="s">
        <v>40</v>
      </c>
      <c r="B39" s="3" t="s">
        <v>41</v>
      </c>
      <c r="C39" s="2">
        <v>1250.6</v>
      </c>
      <c r="D39" s="2">
        <v>1245.8</v>
      </c>
      <c r="E39" s="2">
        <f t="shared" si="2"/>
        <v>4.7999999999999545</v>
      </c>
      <c r="F39" s="2">
        <f t="shared" si="3"/>
        <v>99.61618423156885</v>
      </c>
    </row>
    <row r="40" spans="1:6" ht="38.25">
      <c r="A40" s="1" t="s">
        <v>42</v>
      </c>
      <c r="B40" s="3" t="s">
        <v>57</v>
      </c>
      <c r="C40" s="2">
        <v>0</v>
      </c>
      <c r="D40" s="2">
        <v>0</v>
      </c>
      <c r="E40" s="2">
        <f t="shared" si="2"/>
        <v>0</v>
      </c>
      <c r="F40" s="2">
        <v>0</v>
      </c>
    </row>
    <row r="41" spans="1:6" ht="38.25">
      <c r="A41" s="1" t="s">
        <v>68</v>
      </c>
      <c r="B41" s="3" t="s">
        <v>69</v>
      </c>
      <c r="C41" s="2">
        <v>1</v>
      </c>
      <c r="D41" s="2">
        <v>1</v>
      </c>
      <c r="E41" s="2">
        <f t="shared" si="2"/>
        <v>0</v>
      </c>
      <c r="F41" s="2">
        <f t="shared" si="3"/>
        <v>100</v>
      </c>
    </row>
    <row r="42" spans="1:6" ht="12.75">
      <c r="A42" s="1" t="s">
        <v>43</v>
      </c>
      <c r="B42" s="3" t="s">
        <v>44</v>
      </c>
      <c r="C42" s="2">
        <v>1633.7</v>
      </c>
      <c r="D42" s="2">
        <v>1633.7</v>
      </c>
      <c r="E42" s="2">
        <f t="shared" si="2"/>
        <v>0</v>
      </c>
      <c r="F42" s="2">
        <f t="shared" si="3"/>
        <v>100</v>
      </c>
    </row>
    <row r="43" spans="1:6" ht="12.75">
      <c r="A43" s="1" t="s">
        <v>45</v>
      </c>
      <c r="B43" s="3" t="s">
        <v>46</v>
      </c>
      <c r="C43" s="2">
        <v>100.4</v>
      </c>
      <c r="D43" s="2">
        <v>100.4</v>
      </c>
      <c r="E43" s="2">
        <f t="shared" si="2"/>
        <v>0</v>
      </c>
      <c r="F43" s="2">
        <f t="shared" si="3"/>
        <v>100</v>
      </c>
    </row>
    <row r="44" spans="1:6" ht="12.75">
      <c r="A44" s="1" t="s">
        <v>47</v>
      </c>
      <c r="B44" s="3" t="s">
        <v>48</v>
      </c>
      <c r="C44" s="2">
        <v>331.7</v>
      </c>
      <c r="D44" s="2">
        <v>331.7</v>
      </c>
      <c r="E44" s="2">
        <f t="shared" si="2"/>
        <v>0</v>
      </c>
      <c r="F44" s="2">
        <f t="shared" si="3"/>
        <v>100</v>
      </c>
    </row>
    <row r="45" spans="1:6" ht="12.75">
      <c r="A45" s="20"/>
      <c r="B45" s="20" t="s">
        <v>49</v>
      </c>
      <c r="C45" s="23">
        <f>SUM(C32:C44)</f>
        <v>4541.599999999999</v>
      </c>
      <c r="D45" s="23">
        <f>SUM(D32:D44)</f>
        <v>4536.699999999999</v>
      </c>
      <c r="E45" s="21">
        <f t="shared" si="2"/>
        <v>4.900000000000546</v>
      </c>
      <c r="F45" s="21">
        <f t="shared" si="3"/>
        <v>99.89210850801479</v>
      </c>
    </row>
    <row r="46" spans="3:5" ht="12.75">
      <c r="C46" s="24"/>
      <c r="D46" s="24"/>
      <c r="E46" s="24"/>
    </row>
    <row r="47" spans="2:5" ht="12.75">
      <c r="B47" s="18" t="s">
        <v>75</v>
      </c>
      <c r="C47" s="24">
        <f>C30-C45</f>
        <v>-263.3999999999987</v>
      </c>
      <c r="D47" s="24">
        <f>D30-D45</f>
        <v>-84.99999999999818</v>
      </c>
      <c r="E47" s="24"/>
    </row>
  </sheetData>
  <mergeCells count="8">
    <mergeCell ref="A4:A8"/>
    <mergeCell ref="A3:F3"/>
    <mergeCell ref="A2:F2"/>
    <mergeCell ref="F4:F8"/>
    <mergeCell ref="B4:B8"/>
    <mergeCell ref="E4:E8"/>
    <mergeCell ref="C4:C8"/>
    <mergeCell ref="D4:D8"/>
  </mergeCells>
  <printOptions/>
  <pageMargins left="0.7874015748031497" right="0.7874015748031497" top="0.5905511811023623" bottom="0.7874015748031497" header="0.5118110236220472" footer="0.5118110236220472"/>
  <pageSetup fitToHeight="10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servak</dc:creator>
  <cp:keywords/>
  <dc:description/>
  <cp:lastModifiedBy>User</cp:lastModifiedBy>
  <cp:lastPrinted>2010-01-21T06:08:11Z</cp:lastPrinted>
  <dcterms:created xsi:type="dcterms:W3CDTF">2005-03-15T05:15:37Z</dcterms:created>
  <dcterms:modified xsi:type="dcterms:W3CDTF">2010-01-21T06:08:21Z</dcterms:modified>
  <cp:category/>
  <cp:version/>
  <cp:contentType/>
  <cp:contentStatus/>
</cp:coreProperties>
</file>