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11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<sst xmlns="http://schemas.openxmlformats.org/spreadsheetml/2006/main" count="74" uniqueCount="74">
  <si>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</si>
  <si>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</si>
  <si>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</si>
  <si>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</si>
  <si>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</si>
  <si>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</si>
  <si>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</si>
  <si>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</si>
  <si>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</si>
  <si>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</si>
  <si>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</si>
  <si>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</si>
  <si>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</si>
  <si>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</si>
  <si>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</si>
  <si>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993 1 11 05000 10 0000 120</t>
  </si>
  <si>
    <t>993 2 02 03024 10 0000 151</t>
  </si>
  <si>
    <t>993 2 02 03015 10 0000 151</t>
  </si>
  <si>
    <t>993 2 02 02999 10 0000 151</t>
  </si>
  <si>
    <t>993 1 08 0402001 0000 120</t>
  </si>
  <si>
    <t xml:space="preserve"> Государственная пошлина</t>
  </si>
  <si>
    <t xml:space="preserve">Арендная   плата   за  земли </t>
  </si>
  <si>
    <t>993 1 11 05035 10 0000 120</t>
  </si>
  <si>
    <t>Арендная   плата   за  имущество</t>
  </si>
  <si>
    <t>Субсидии на софинансирование расходов по осуществлению  дорожной деятельности местного значения</t>
  </si>
  <si>
    <t>993 2 02 01003 10 0000 151</t>
  </si>
  <si>
    <t>Дотация на субсидирование бюджетов поселений</t>
  </si>
  <si>
    <t>993 2 02 02085 10 0000 151</t>
  </si>
  <si>
    <t>Субвенци для предоставления субсидий на обеспечение жильем граждан села</t>
  </si>
  <si>
    <t>993 1 14 06014 10 0000 120</t>
  </si>
  <si>
    <t>Доходы от продажи земли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</si>
  <si>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</si>
  <si>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</si>
  <si>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</si>
  <si>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</si>
  <si>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</si>
  <si>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</si>
  <si>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</si>
  <si>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</si>
  <si>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</si>
  <si>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</si>
  <si>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</si>
  <si>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</si>
  <si>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</si>
  <si>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</si>
  <si>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</si>
  <si>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</si>
  <si>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1104</t>
  </si>
  <si>
    <t>Национальная оборона</t>
  </si>
  <si>
    <t>Другие вопросы в области жилищно-коммунального хозяйства</t>
  </si>
  <si>
    <t>В С Е Г О   Р А С Х О Д А</t>
  </si>
  <si>
    <t>Р А С Х О Д Ы</t>
  </si>
  <si>
    <t>Межбюджетные трансферты</t>
  </si>
  <si>
    <t>Утверждено на год</t>
  </si>
  <si>
    <t>фактически исполнено</t>
  </si>
  <si>
    <t>Исполнение бюджета Чиричкасинского сельского  поселения</t>
  </si>
  <si>
    <t>993 3 02 00000 10 0000 130</t>
  </si>
  <si>
    <t>Жилищное хозяйство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</si>
  <si>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</si>
  <si>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</si>
  <si>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</si>
  <si>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</si>
  <si>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</si>
  <si>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182 1 06 06003 10 0000 110</t>
  </si>
  <si>
    <t>182 1 01 02000 01 0000 110</t>
  </si>
  <si>
    <t>182 1 05 030000 10 0000 110</t>
  </si>
  <si>
    <t xml:space="preserve"> Единый сельскохозяйственный налог</t>
  </si>
  <si>
    <t>993 1 13 03050 10 0000 130</t>
  </si>
  <si>
    <t>Доходы от платных услуг</t>
  </si>
  <si>
    <t>Цивильского района на 01 января 2010 года (тыс. рублей)</t>
  </si>
  <si>
    <t>993 1 17 02000 10 0000 180</t>
  </si>
  <si>
    <t>Итого безвозмездные  поступления от других бюджетов бюджетной  системы РФ</t>
  </si>
  <si>
    <t>дефицит</t>
  </si>
  <si>
    <t xml:space="preserve"> Возмещение с/х потерь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</si>
</sst>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  <numFmt numFmtId="171" formatCode="0000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170" fontId="0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71" fontId="6" fillId="0" borderId="1" xfId="0" applyNumberFormat="1" applyFont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170" fontId="4" fillId="2" borderId="1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8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75" zoomScaleNormal="75" workbookViewId="0" topLeftCell="A25">
      <selection activeCell="C45" sqref="C45:D45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19" t="s">
        <v>55</v>
      </c>
      <c r="B1" s="20"/>
      <c r="C1" s="20"/>
      <c r="D1" s="20"/>
      <c r="E1" s="20"/>
      <c r="F1" s="20"/>
    </row>
    <row r="2" spans="1:6" ht="12.75">
      <c r="A2" s="23" t="s">
        <v>69</v>
      </c>
      <c r="B2" s="24"/>
      <c r="C2" s="24"/>
      <c r="D2" s="24"/>
      <c r="E2" s="24"/>
      <c r="F2" s="24"/>
    </row>
    <row r="3" spans="1:6" ht="12.75" customHeight="1">
      <c r="A3" s="22" t="s">
        <v>4</v>
      </c>
      <c r="B3" s="21" t="s">
        <v>0</v>
      </c>
      <c r="C3" s="22" t="s">
        <v>53</v>
      </c>
      <c r="D3" s="21" t="s">
        <v>54</v>
      </c>
      <c r="E3" s="21" t="s">
        <v>6</v>
      </c>
      <c r="F3" s="21" t="s">
        <v>1</v>
      </c>
    </row>
    <row r="4" spans="1:6" ht="12.75" customHeight="1">
      <c r="A4" s="22"/>
      <c r="B4" s="21"/>
      <c r="C4" s="22"/>
      <c r="D4" s="21"/>
      <c r="E4" s="21"/>
      <c r="F4" s="21"/>
    </row>
    <row r="5" spans="1:6" ht="12.75" customHeight="1">
      <c r="A5" s="22"/>
      <c r="B5" s="21"/>
      <c r="C5" s="22"/>
      <c r="D5" s="21"/>
      <c r="E5" s="21"/>
      <c r="F5" s="21"/>
    </row>
    <row r="6" spans="1:6" ht="12.75" customHeight="1">
      <c r="A6" s="22"/>
      <c r="B6" s="21"/>
      <c r="C6" s="22"/>
      <c r="D6" s="21"/>
      <c r="E6" s="21"/>
      <c r="F6" s="21"/>
    </row>
    <row r="7" spans="1:6" ht="12.75" customHeight="1">
      <c r="A7" s="22"/>
      <c r="B7" s="21"/>
      <c r="C7" s="22"/>
      <c r="D7" s="21"/>
      <c r="E7" s="21"/>
      <c r="F7" s="21"/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12.75">
      <c r="A9" s="5" t="s">
        <v>64</v>
      </c>
      <c r="B9" s="5" t="s">
        <v>7</v>
      </c>
      <c r="C9" s="6">
        <v>83.1</v>
      </c>
      <c r="D9" s="6">
        <v>100.7</v>
      </c>
      <c r="E9" s="7">
        <f aca="true" t="shared" si="0" ref="E9:E28">C9-D9</f>
        <v>-17.60000000000001</v>
      </c>
      <c r="F9" s="6">
        <f>D9/C9*100</f>
        <v>121.17930204572804</v>
      </c>
    </row>
    <row r="10" spans="1:6" ht="12.75">
      <c r="A10" s="5" t="s">
        <v>65</v>
      </c>
      <c r="B10" s="5" t="s">
        <v>66</v>
      </c>
      <c r="C10" s="6">
        <v>3.1</v>
      </c>
      <c r="D10" s="6">
        <v>3.1</v>
      </c>
      <c r="E10" s="7"/>
      <c r="F10" s="6"/>
    </row>
    <row r="11" spans="1:6" ht="12.75">
      <c r="A11" s="8" t="s">
        <v>8</v>
      </c>
      <c r="B11" s="5" t="s">
        <v>2</v>
      </c>
      <c r="C11" s="6">
        <v>20.2</v>
      </c>
      <c r="D11" s="6">
        <v>20.7</v>
      </c>
      <c r="E11" s="7">
        <f t="shared" si="0"/>
        <v>-0.5</v>
      </c>
      <c r="F11" s="6">
        <f aca="true" t="shared" si="1" ref="F11:F29">D11/C11*100</f>
        <v>102.47524752475248</v>
      </c>
    </row>
    <row r="12" spans="1:6" ht="12.75">
      <c r="A12" s="8" t="s">
        <v>63</v>
      </c>
      <c r="B12" s="5" t="s">
        <v>5</v>
      </c>
      <c r="C12" s="6">
        <v>350.3</v>
      </c>
      <c r="D12" s="6">
        <v>414.6</v>
      </c>
      <c r="E12" s="7">
        <v>44128</v>
      </c>
      <c r="F12" s="6">
        <f t="shared" si="1"/>
        <v>118.35569511846988</v>
      </c>
    </row>
    <row r="13" spans="1:6" ht="12.75">
      <c r="A13" s="8" t="s">
        <v>19</v>
      </c>
      <c r="B13" s="5" t="s">
        <v>20</v>
      </c>
      <c r="C13" s="6">
        <v>1</v>
      </c>
      <c r="D13" s="6">
        <v>1</v>
      </c>
      <c r="E13" s="7">
        <f t="shared" si="0"/>
        <v>0</v>
      </c>
      <c r="F13" s="6">
        <v>0</v>
      </c>
    </row>
    <row r="14" spans="1:6" ht="12.75">
      <c r="A14" s="8" t="s">
        <v>15</v>
      </c>
      <c r="B14" s="5" t="s">
        <v>21</v>
      </c>
      <c r="C14" s="6">
        <v>164.4</v>
      </c>
      <c r="D14" s="6">
        <v>196</v>
      </c>
      <c r="E14" s="7">
        <f t="shared" si="0"/>
        <v>-31.599999999999994</v>
      </c>
      <c r="F14" s="6">
        <f t="shared" si="1"/>
        <v>119.2214111922141</v>
      </c>
    </row>
    <row r="15" spans="1:6" ht="12.75">
      <c r="A15" s="8" t="s">
        <v>22</v>
      </c>
      <c r="B15" s="5" t="s">
        <v>23</v>
      </c>
      <c r="C15" s="6">
        <v>0</v>
      </c>
      <c r="D15" s="6">
        <v>0</v>
      </c>
      <c r="E15" s="7">
        <f t="shared" si="0"/>
        <v>0</v>
      </c>
      <c r="F15" s="6">
        <v>0</v>
      </c>
    </row>
    <row r="16" spans="1:6" ht="12.75">
      <c r="A16" s="8" t="s">
        <v>67</v>
      </c>
      <c r="B16" s="5" t="s">
        <v>68</v>
      </c>
      <c r="C16" s="6">
        <v>99</v>
      </c>
      <c r="D16" s="6">
        <v>99</v>
      </c>
      <c r="E16" s="7">
        <f t="shared" si="0"/>
        <v>0</v>
      </c>
      <c r="F16" s="6">
        <f t="shared" si="1"/>
        <v>100</v>
      </c>
    </row>
    <row r="17" spans="1:6" ht="12.75">
      <c r="A17" s="8" t="s">
        <v>29</v>
      </c>
      <c r="B17" s="5" t="s">
        <v>30</v>
      </c>
      <c r="C17" s="6">
        <v>14</v>
      </c>
      <c r="D17" s="6">
        <v>30.1</v>
      </c>
      <c r="E17" s="7">
        <f t="shared" si="0"/>
        <v>-16.1</v>
      </c>
      <c r="F17" s="6">
        <f t="shared" si="1"/>
        <v>215</v>
      </c>
    </row>
    <row r="18" spans="1:6" ht="12.75">
      <c r="A18" s="8" t="s">
        <v>70</v>
      </c>
      <c r="B18" s="5" t="s">
        <v>73</v>
      </c>
      <c r="C18" s="6">
        <v>0</v>
      </c>
      <c r="D18" s="6">
        <v>5</v>
      </c>
      <c r="E18" s="7">
        <f t="shared" si="0"/>
        <v>-5</v>
      </c>
      <c r="F18" s="6">
        <v>0</v>
      </c>
    </row>
    <row r="19" spans="1:6" ht="12.75">
      <c r="A19" s="9"/>
      <c r="B19" s="10" t="s">
        <v>12</v>
      </c>
      <c r="C19" s="11">
        <f>SUM(C9:C18)</f>
        <v>735.1</v>
      </c>
      <c r="D19" s="11">
        <f>SUM(D9:D18)</f>
        <v>870.2</v>
      </c>
      <c r="E19" s="12">
        <f>C19-D19</f>
        <v>-135.10000000000002</v>
      </c>
      <c r="F19" s="11">
        <f>D19/C19*100</f>
        <v>118.37845191130458</v>
      </c>
    </row>
    <row r="20" spans="1:6" ht="25.5">
      <c r="A20" s="8" t="s">
        <v>13</v>
      </c>
      <c r="B20" s="5" t="s">
        <v>11</v>
      </c>
      <c r="C20" s="6">
        <v>1734.4</v>
      </c>
      <c r="D20" s="6">
        <v>1734.4</v>
      </c>
      <c r="E20" s="7">
        <f t="shared" si="0"/>
        <v>0</v>
      </c>
      <c r="F20" s="6">
        <f t="shared" si="1"/>
        <v>100</v>
      </c>
    </row>
    <row r="21" spans="1:6" ht="25.5">
      <c r="A21" s="8" t="s">
        <v>25</v>
      </c>
      <c r="B21" s="5" t="s">
        <v>26</v>
      </c>
      <c r="C21" s="6">
        <v>93</v>
      </c>
      <c r="D21" s="6">
        <v>93</v>
      </c>
      <c r="E21" s="7">
        <f t="shared" si="0"/>
        <v>0</v>
      </c>
      <c r="F21" s="6">
        <f t="shared" si="1"/>
        <v>100</v>
      </c>
    </row>
    <row r="22" spans="1:6" ht="38.25">
      <c r="A22" s="8" t="s">
        <v>27</v>
      </c>
      <c r="B22" s="5" t="s">
        <v>28</v>
      </c>
      <c r="C22" s="6">
        <v>353</v>
      </c>
      <c r="D22" s="6">
        <v>353</v>
      </c>
      <c r="E22" s="7">
        <f t="shared" si="0"/>
        <v>0</v>
      </c>
      <c r="F22" s="6">
        <f t="shared" si="1"/>
        <v>100</v>
      </c>
    </row>
    <row r="23" spans="1:6" ht="51">
      <c r="A23" s="8" t="s">
        <v>18</v>
      </c>
      <c r="B23" s="5" t="s">
        <v>24</v>
      </c>
      <c r="C23" s="6">
        <v>172.6</v>
      </c>
      <c r="D23" s="6">
        <v>172.6</v>
      </c>
      <c r="E23" s="7">
        <f t="shared" si="0"/>
        <v>0</v>
      </c>
      <c r="F23" s="6">
        <f t="shared" si="1"/>
        <v>100</v>
      </c>
    </row>
    <row r="24" spans="1:6" ht="38.25">
      <c r="A24" s="8" t="s">
        <v>16</v>
      </c>
      <c r="B24" s="5" t="s">
        <v>14</v>
      </c>
      <c r="C24" s="6">
        <v>0.1</v>
      </c>
      <c r="D24" s="6">
        <v>0.1</v>
      </c>
      <c r="E24" s="7">
        <f t="shared" si="0"/>
        <v>0</v>
      </c>
      <c r="F24" s="6">
        <f t="shared" si="1"/>
        <v>100</v>
      </c>
    </row>
    <row r="25" spans="1:6" ht="63.75">
      <c r="A25" s="8" t="s">
        <v>17</v>
      </c>
      <c r="B25" s="5" t="s">
        <v>10</v>
      </c>
      <c r="C25" s="6">
        <v>44.1</v>
      </c>
      <c r="D25" s="6">
        <v>44.1</v>
      </c>
      <c r="E25" s="7">
        <f t="shared" si="0"/>
        <v>0</v>
      </c>
      <c r="F25" s="6">
        <f>D25/C25*100</f>
        <v>100</v>
      </c>
    </row>
    <row r="26" spans="1:6" ht="25.5">
      <c r="A26" s="16" t="s">
        <v>56</v>
      </c>
      <c r="B26" s="5" t="s">
        <v>9</v>
      </c>
      <c r="C26" s="6">
        <v>109</v>
      </c>
      <c r="D26" s="6">
        <v>109</v>
      </c>
      <c r="E26" s="7">
        <f t="shared" si="0"/>
        <v>0</v>
      </c>
      <c r="F26" s="6">
        <f t="shared" si="1"/>
        <v>100</v>
      </c>
    </row>
    <row r="27" spans="1:6" ht="38.25">
      <c r="A27" s="16"/>
      <c r="B27" s="10" t="s">
        <v>71</v>
      </c>
      <c r="C27" s="11">
        <f>SUM(C20:C26)</f>
        <v>2506.2</v>
      </c>
      <c r="D27" s="11">
        <f>SUM(D20:D26)</f>
        <v>2506.2</v>
      </c>
      <c r="E27" s="11">
        <f>SUM(E20:E26)</f>
        <v>0</v>
      </c>
      <c r="F27" s="11">
        <f t="shared" si="1"/>
        <v>100</v>
      </c>
    </row>
    <row r="28" spans="1:6" ht="25.5">
      <c r="A28" s="16" t="s">
        <v>61</v>
      </c>
      <c r="B28" s="5" t="s">
        <v>62</v>
      </c>
      <c r="C28" s="6">
        <v>104.4</v>
      </c>
      <c r="D28" s="6">
        <v>104.4</v>
      </c>
      <c r="E28" s="7">
        <f t="shared" si="0"/>
        <v>0</v>
      </c>
      <c r="F28" s="6">
        <f t="shared" si="1"/>
        <v>100</v>
      </c>
    </row>
    <row r="29" spans="1:6" ht="12.75">
      <c r="A29" s="5"/>
      <c r="B29" s="10" t="s">
        <v>3</v>
      </c>
      <c r="C29" s="11">
        <f>SUM(C19+C27+C28)</f>
        <v>3345.7</v>
      </c>
      <c r="D29" s="11">
        <f>SUM(D19+D27+D28)</f>
        <v>3480.7999999999997</v>
      </c>
      <c r="E29" s="11">
        <f>SUM(E19+E27+E28)</f>
        <v>-135.10000000000002</v>
      </c>
      <c r="F29" s="11">
        <f t="shared" si="1"/>
        <v>104.03801894969662</v>
      </c>
    </row>
    <row r="30" spans="1:6" ht="12.75">
      <c r="A30" s="14"/>
      <c r="B30" s="15" t="s">
        <v>51</v>
      </c>
      <c r="C30" s="14"/>
      <c r="D30" s="14"/>
      <c r="E30" s="14"/>
      <c r="F30" s="14"/>
    </row>
    <row r="31" spans="1:6" ht="76.5">
      <c r="A31" s="1" t="s">
        <v>31</v>
      </c>
      <c r="B31" s="3" t="s">
        <v>58</v>
      </c>
      <c r="C31" s="2">
        <v>638.7</v>
      </c>
      <c r="D31" s="2">
        <v>638.7</v>
      </c>
      <c r="E31" s="2">
        <f>C31-D31</f>
        <v>0</v>
      </c>
      <c r="F31" s="2">
        <f>(D31/C31*100)</f>
        <v>100</v>
      </c>
    </row>
    <row r="32" spans="1:6" ht="25.5">
      <c r="A32" s="1" t="s">
        <v>32</v>
      </c>
      <c r="B32" s="3" t="s">
        <v>33</v>
      </c>
      <c r="C32" s="2">
        <v>80.8</v>
      </c>
      <c r="D32" s="2">
        <v>80.1</v>
      </c>
      <c r="E32" s="2">
        <f aca="true" t="shared" si="2" ref="E32:E43">C32-D32</f>
        <v>0.7000000000000028</v>
      </c>
      <c r="F32" s="2">
        <f aca="true" t="shared" si="3" ref="F32:F43">(D32/C32*100)</f>
        <v>99.13366336633663</v>
      </c>
    </row>
    <row r="33" spans="1:6" ht="12.75">
      <c r="A33" s="1" t="s">
        <v>34</v>
      </c>
      <c r="B33" s="3" t="s">
        <v>48</v>
      </c>
      <c r="C33" s="2">
        <v>44.1</v>
      </c>
      <c r="D33" s="2">
        <v>44.1</v>
      </c>
      <c r="E33" s="2">
        <f t="shared" si="2"/>
        <v>0</v>
      </c>
      <c r="F33" s="2">
        <f t="shared" si="3"/>
        <v>100</v>
      </c>
    </row>
    <row r="34" spans="1:6" ht="38.25">
      <c r="A34" s="1" t="s">
        <v>59</v>
      </c>
      <c r="B34" s="3" t="s">
        <v>60</v>
      </c>
      <c r="C34" s="2">
        <v>0.9</v>
      </c>
      <c r="D34" s="2">
        <v>0.9</v>
      </c>
      <c r="E34" s="2">
        <f t="shared" si="2"/>
        <v>0</v>
      </c>
      <c r="F34" s="2">
        <f t="shared" si="3"/>
        <v>100</v>
      </c>
    </row>
    <row r="35" spans="1:6" ht="12.75">
      <c r="A35" s="1" t="s">
        <v>35</v>
      </c>
      <c r="B35" s="3" t="s">
        <v>57</v>
      </c>
      <c r="C35" s="2">
        <v>225</v>
      </c>
      <c r="D35" s="2">
        <v>225</v>
      </c>
      <c r="E35" s="2">
        <f t="shared" si="2"/>
        <v>0</v>
      </c>
      <c r="F35" s="2">
        <f t="shared" si="3"/>
        <v>100</v>
      </c>
    </row>
    <row r="36" spans="1:6" ht="12.75">
      <c r="A36" s="1" t="s">
        <v>36</v>
      </c>
      <c r="B36" s="3" t="s">
        <v>37</v>
      </c>
      <c r="C36" s="2">
        <v>128.4</v>
      </c>
      <c r="D36" s="2">
        <v>128.4</v>
      </c>
      <c r="E36" s="2">
        <f t="shared" si="2"/>
        <v>0</v>
      </c>
      <c r="F36" s="2">
        <f t="shared" si="3"/>
        <v>100</v>
      </c>
    </row>
    <row r="37" spans="1:6" ht="12.75">
      <c r="A37" s="1" t="s">
        <v>38</v>
      </c>
      <c r="B37" s="3" t="s">
        <v>39</v>
      </c>
      <c r="C37" s="2">
        <v>885.6</v>
      </c>
      <c r="D37" s="2">
        <v>885.6</v>
      </c>
      <c r="E37" s="2">
        <f t="shared" si="2"/>
        <v>0</v>
      </c>
      <c r="F37" s="2">
        <f t="shared" si="3"/>
        <v>100</v>
      </c>
    </row>
    <row r="38" spans="1:6" ht="38.25">
      <c r="A38" s="1" t="s">
        <v>40</v>
      </c>
      <c r="B38" s="3" t="s">
        <v>49</v>
      </c>
      <c r="C38" s="2">
        <v>0</v>
      </c>
      <c r="D38" s="2"/>
      <c r="E38" s="2">
        <f t="shared" si="2"/>
        <v>0</v>
      </c>
      <c r="F38" s="2" t="e">
        <f t="shared" si="3"/>
        <v>#DIV/0!</v>
      </c>
    </row>
    <row r="39" spans="1:6" ht="12.75">
      <c r="A39" s="1" t="s">
        <v>41</v>
      </c>
      <c r="B39" s="3" t="s">
        <v>42</v>
      </c>
      <c r="C39" s="2">
        <v>985.6</v>
      </c>
      <c r="D39" s="2">
        <v>985.6</v>
      </c>
      <c r="E39" s="2">
        <f t="shared" si="2"/>
        <v>0</v>
      </c>
      <c r="F39" s="2">
        <f t="shared" si="3"/>
        <v>100</v>
      </c>
    </row>
    <row r="40" spans="1:6" ht="12.75">
      <c r="A40" s="1" t="s">
        <v>43</v>
      </c>
      <c r="B40" s="3" t="s">
        <v>44</v>
      </c>
      <c r="C40" s="2">
        <v>4.7</v>
      </c>
      <c r="D40" s="2">
        <v>4.7</v>
      </c>
      <c r="E40" s="2">
        <f t="shared" si="2"/>
        <v>0</v>
      </c>
      <c r="F40" s="2">
        <f t="shared" si="3"/>
        <v>100</v>
      </c>
    </row>
    <row r="41" spans="1:6" ht="12.75">
      <c r="A41" s="1" t="s">
        <v>45</v>
      </c>
      <c r="B41" s="3" t="s">
        <v>46</v>
      </c>
      <c r="C41" s="2">
        <v>453.8</v>
      </c>
      <c r="D41" s="2">
        <v>453.8</v>
      </c>
      <c r="E41" s="2">
        <f t="shared" si="2"/>
        <v>0</v>
      </c>
      <c r="F41" s="2">
        <f t="shared" si="3"/>
        <v>100</v>
      </c>
    </row>
    <row r="42" spans="1:6" ht="12.75">
      <c r="A42" s="1" t="s">
        <v>47</v>
      </c>
      <c r="B42" s="3" t="s">
        <v>52</v>
      </c>
      <c r="C42" s="2">
        <v>0</v>
      </c>
      <c r="D42" s="2">
        <v>0</v>
      </c>
      <c r="E42" s="2">
        <f t="shared" si="2"/>
        <v>0</v>
      </c>
      <c r="F42" s="2" t="e">
        <f t="shared" si="3"/>
        <v>#DIV/0!</v>
      </c>
    </row>
    <row r="43" spans="1:6" ht="12.75">
      <c r="A43" s="13"/>
      <c r="B43" s="13" t="s">
        <v>50</v>
      </c>
      <c r="C43" s="18">
        <f>SUM(C31:C42)</f>
        <v>3447.6</v>
      </c>
      <c r="D43" s="18">
        <f>SUM(D31:D42)</f>
        <v>3446.9</v>
      </c>
      <c r="E43" s="2">
        <f t="shared" si="2"/>
        <v>0.6999999999998181</v>
      </c>
      <c r="F43" s="2">
        <f t="shared" si="3"/>
        <v>99.97969602042001</v>
      </c>
    </row>
    <row r="45" spans="2:4" ht="12.75">
      <c r="B45" s="17" t="s">
        <v>72</v>
      </c>
      <c r="C45" s="25">
        <f>C29-C43</f>
        <v>-101.90000000000009</v>
      </c>
      <c r="D45" s="25">
        <f>D29-D43</f>
        <v>33.899999999999636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2010-01-20T20:14:52Z</cp:lastPrinted>
  <dcterms:created xsi:type="dcterms:W3CDTF">2005-03-15T05:15:37Z</dcterms:created>
  <dcterms:modified xsi:type="dcterms:W3CDTF">2010-01-20T20:15:44Z</dcterms:modified>
  <cp:category/>
  <cp:version/>
  <cp:contentType/>
  <cp:contentStatus/>
</cp:coreProperties>
</file>