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57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<sst xmlns="http://schemas.openxmlformats.org/spreadsheetml/2006/main" count="69" uniqueCount="69">
  <si>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</si>
  <si>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</si>
  <si>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</si>
  <si>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</si>
  <si>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</si>
  <si>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</si>
  <si>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</si>
  <si>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</si>
  <si>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182 1 06 01030 10 0000 110</t>
  </si>
  <si>
    <t>Налог на доходы физических лиц</t>
  </si>
  <si>
    <t>Доходы от предпринимательской деятельности</t>
  </si>
  <si>
    <t>Субвенции на осуществление государственных полномочий по ведению учета граждан</t>
  </si>
  <si>
    <t>Дотация на выравнивание бюджетной обеспеченности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</si>
  <si>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</si>
  <si>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учрждениий</t>
  </si>
  <si>
    <t>Итого собственных доходов</t>
  </si>
  <si>
    <t>993 1 11 05035 10 0000 120</t>
  </si>
  <si>
    <t>993 2 02 01001 10 0000 151</t>
  </si>
  <si>
    <t>993 2 02 03024 10 0000 151</t>
  </si>
  <si>
    <t>182 1 01 02000 01 0000 110</t>
  </si>
  <si>
    <t>182 1 06 06000 10 0000 110</t>
  </si>
  <si>
    <t>993 1 11 0500010 0000 120</t>
  </si>
  <si>
    <t>993 2 02 02036 10 0000 151</t>
  </si>
  <si>
    <t>Субвенци для предоставления субсидий на обеспечение жильем молодых семей и молодых специалистов</t>
  </si>
  <si>
    <t>993 2 02 02999 10 0000 151</t>
  </si>
  <si>
    <t>993 2 02 02008 10 0000 151</t>
  </si>
  <si>
    <t>Субсидии на приобретение жилья молодым семьям</t>
  </si>
  <si>
    <t>993 2 02 03015 10 0000 151</t>
  </si>
  <si>
    <t>Субсидии на софинансирование расходов по  осуществлению  дорожной деятельности местного значения</t>
  </si>
  <si>
    <t>Государственная пошлина</t>
  </si>
  <si>
    <t>0104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</si>
  <si>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</si>
  <si>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</si>
  <si>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</si>
  <si>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</si>
  <si>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</si>
  <si>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</si>
  <si>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</si>
  <si>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</si>
  <si>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</si>
  <si>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</si>
  <si>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</si>
  <si>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</si>
  <si>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</si>
  <si>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</si>
  <si>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</si>
  <si>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 xml:space="preserve">                                            Исполнение бюджета Богатыревского сельского поселения</t>
  </si>
  <si>
    <t>Утверждено на год</t>
  </si>
  <si>
    <t>ДОХОДЫ</t>
  </si>
  <si>
    <t>В С Е Г О    Р А С Х О Д О В</t>
  </si>
  <si>
    <t>Р А С Х О Д Ы</t>
  </si>
  <si>
    <t>Жилищное хозяйство</t>
  </si>
  <si>
    <t>фактическое исполнение</t>
  </si>
  <si>
    <t>993 3 02 00000 10 0000 130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</si>
  <si>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</si>
  <si>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</si>
  <si>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</si>
  <si>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</si>
  <si>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от последствий чрезвычайных ситуаций и гражданская оборона</t>
  </si>
  <si>
    <t>Доходы от продажи земли</t>
  </si>
  <si>
    <t>993 2 02 04999 10 0000 151</t>
  </si>
  <si>
    <t>Межбюджетные трансфрты на выполнение общественных работ</t>
  </si>
  <si>
    <t>Дифицит</t>
  </si>
  <si>
    <t xml:space="preserve"> Единый с/хозяйственный налог</t>
  </si>
  <si>
    <t>182 1 05 03000 01 0000 110</t>
  </si>
  <si>
    <t>Цивильского района  на 01 января 2010 года (тыс. рублей)</t>
  </si>
  <si>
    <t xml:space="preserve"> Итого безвозмездные поступления от других бюджетов бюджетной системы РФ </t>
  </si>
  <si>
    <t>993 1 14 06014 10 0000 430</t>
  </si>
  <si>
    <t>993 1 08 04020 01 0000 110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</si>
</sst>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170" fontId="0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0" fillId="0" borderId="1" xfId="0" applyNumberFormat="1" applyFont="1" applyFill="1" applyBorder="1" applyAlignment="1">
      <alignment horizontal="left" vertical="top" wrapText="1"/>
    </xf>
    <xf numFmtId="168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>
      <alignment horizontal="left" vertical="top" wrapText="1"/>
    </xf>
    <xf numFmtId="168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left" vertical="top" wrapText="1"/>
    </xf>
    <xf numFmtId="168" fontId="3" fillId="3" borderId="1" xfId="0" applyNumberFormat="1" applyFont="1" applyFill="1" applyBorder="1" applyAlignment="1">
      <alignment vertical="top" wrapText="1"/>
    </xf>
    <xf numFmtId="3" fontId="0" fillId="3" borderId="1" xfId="0" applyNumberFormat="1" applyFont="1" applyFill="1" applyBorder="1" applyAlignment="1">
      <alignment horizontal="left" vertical="top" wrapText="1"/>
    </xf>
    <xf numFmtId="3" fontId="0" fillId="3" borderId="1" xfId="0" applyNumberFormat="1" applyFont="1" applyFill="1" applyBorder="1" applyAlignment="1">
      <alignment horizontal="center" vertical="top" wrapText="1"/>
    </xf>
    <xf numFmtId="168" fontId="0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/>
    </xf>
    <xf numFmtId="170" fontId="0" fillId="3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170" fontId="0" fillId="0" borderId="1" xfId="0" applyNumberFormat="1" applyFont="1" applyFill="1" applyBorder="1" applyAlignment="1">
      <alignment/>
    </xf>
    <xf numFmtId="170" fontId="3" fillId="3" borderId="1" xfId="0" applyNumberFormat="1" applyFont="1" applyFill="1" applyBorder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75" workbookViewId="0" topLeftCell="A1">
      <pane ySplit="210" topLeftCell="BM25" activePane="bottomLeft" state="split"/>
      <selection pane="topLeft" activeCell="B4" sqref="B4:B8"/>
      <selection pane="bottomLeft" activeCell="F48" sqref="F48"/>
    </sheetView>
  </sheetViews>
  <sheetFormatPr defaultColWidth="9.00390625" defaultRowHeight="12.75"/>
  <cols>
    <col min="1" max="1" width="29.875" style="0" customWidth="1"/>
    <col min="2" max="2" width="38.125" style="0" customWidth="1"/>
    <col min="3" max="3" width="12.125" style="0" customWidth="1"/>
    <col min="4" max="4" width="12.75390625" style="0" customWidth="1"/>
    <col min="5" max="5" width="12.875" style="0" customWidth="1"/>
    <col min="6" max="6" width="8.75390625" style="0" bestFit="1" customWidth="1"/>
  </cols>
  <sheetData>
    <row r="1" spans="1:7" ht="12.75">
      <c r="A1" s="29" t="s">
        <v>46</v>
      </c>
      <c r="B1" s="29"/>
      <c r="C1" s="29"/>
      <c r="D1" s="29"/>
      <c r="E1" s="29"/>
      <c r="F1" s="29"/>
      <c r="G1" s="4"/>
    </row>
    <row r="2" spans="1:7" ht="12.75">
      <c r="A2" s="1"/>
      <c r="B2" s="27" t="s">
        <v>65</v>
      </c>
      <c r="C2" s="28"/>
      <c r="D2" s="28"/>
      <c r="E2" s="28"/>
      <c r="F2" s="28"/>
      <c r="G2" s="28"/>
    </row>
    <row r="3" spans="1:7" ht="12.75">
      <c r="A3" s="2"/>
      <c r="B3" s="2"/>
      <c r="C3" s="2"/>
      <c r="D3" s="2"/>
      <c r="E3" s="2"/>
      <c r="F3" s="2"/>
      <c r="G3" s="4"/>
    </row>
    <row r="4" spans="1:7" ht="12.75" customHeight="1">
      <c r="A4" s="26" t="s">
        <v>4</v>
      </c>
      <c r="B4" s="26" t="s">
        <v>0</v>
      </c>
      <c r="C4" s="30" t="s">
        <v>47</v>
      </c>
      <c r="D4" s="30" t="s">
        <v>52</v>
      </c>
      <c r="E4" s="30" t="s">
        <v>7</v>
      </c>
      <c r="F4" s="30" t="s">
        <v>1</v>
      </c>
      <c r="G4" s="4"/>
    </row>
    <row r="5" spans="1:7" ht="12.75">
      <c r="A5" s="26"/>
      <c r="B5" s="26"/>
      <c r="C5" s="30"/>
      <c r="D5" s="30"/>
      <c r="E5" s="30"/>
      <c r="F5" s="30"/>
      <c r="G5" s="4"/>
    </row>
    <row r="6" spans="1:7" ht="12.75">
      <c r="A6" s="26"/>
      <c r="B6" s="26"/>
      <c r="C6" s="30"/>
      <c r="D6" s="30"/>
      <c r="E6" s="30"/>
      <c r="F6" s="30"/>
      <c r="G6" s="4"/>
    </row>
    <row r="7" spans="1:7" ht="12.75">
      <c r="A7" s="26"/>
      <c r="B7" s="26"/>
      <c r="C7" s="30"/>
      <c r="D7" s="30"/>
      <c r="E7" s="30"/>
      <c r="F7" s="30"/>
      <c r="G7" s="4"/>
    </row>
    <row r="8" spans="1:7" ht="12.75">
      <c r="A8" s="26"/>
      <c r="B8" s="26"/>
      <c r="C8" s="30"/>
      <c r="D8" s="30"/>
      <c r="E8" s="30"/>
      <c r="F8" s="30"/>
      <c r="G8" s="4"/>
    </row>
    <row r="9" spans="1:7" ht="12.75">
      <c r="A9" s="6">
        <v>1</v>
      </c>
      <c r="B9" s="6">
        <v>2</v>
      </c>
      <c r="C9" s="7">
        <v>3</v>
      </c>
      <c r="D9" s="7">
        <v>4</v>
      </c>
      <c r="E9" s="7">
        <v>5</v>
      </c>
      <c r="F9" s="7">
        <v>6</v>
      </c>
      <c r="G9" s="4"/>
    </row>
    <row r="10" spans="1:7" ht="12.75">
      <c r="A10" s="6"/>
      <c r="B10" s="7" t="s">
        <v>48</v>
      </c>
      <c r="C10" s="7"/>
      <c r="D10" s="7"/>
      <c r="E10" s="7"/>
      <c r="F10" s="7"/>
      <c r="G10" s="4"/>
    </row>
    <row r="11" spans="1:7" ht="12.75">
      <c r="A11" s="8" t="s">
        <v>19</v>
      </c>
      <c r="B11" s="8" t="s">
        <v>9</v>
      </c>
      <c r="C11" s="9">
        <v>137.4</v>
      </c>
      <c r="D11" s="9">
        <v>137.5</v>
      </c>
      <c r="E11" s="9">
        <f>SUM(C11-D11)</f>
        <v>-0.09999999999999432</v>
      </c>
      <c r="F11" s="9">
        <f aca="true" t="shared" si="0" ref="F11:F29">D11/C11*100</f>
        <v>100.07278020378456</v>
      </c>
      <c r="G11" s="4"/>
    </row>
    <row r="12" spans="1:7" ht="12.75">
      <c r="A12" s="8" t="s">
        <v>64</v>
      </c>
      <c r="B12" s="8" t="s">
        <v>63</v>
      </c>
      <c r="C12" s="9">
        <v>0.7</v>
      </c>
      <c r="D12" s="9">
        <v>0.8</v>
      </c>
      <c r="E12" s="9">
        <f>SUM(C12-D12)</f>
        <v>-0.10000000000000009</v>
      </c>
      <c r="F12" s="9">
        <f t="shared" si="0"/>
        <v>114.2857142857143</v>
      </c>
      <c r="G12" s="4"/>
    </row>
    <row r="13" spans="1:7" ht="12.75">
      <c r="A13" s="10" t="s">
        <v>8</v>
      </c>
      <c r="B13" s="8" t="s">
        <v>2</v>
      </c>
      <c r="C13" s="9">
        <v>32.3</v>
      </c>
      <c r="D13" s="9">
        <v>32.4</v>
      </c>
      <c r="E13" s="9">
        <f aca="true" t="shared" si="1" ref="E13:E28">SUM(C13-D13)</f>
        <v>-0.10000000000000142</v>
      </c>
      <c r="F13" s="9">
        <f t="shared" si="0"/>
        <v>100.30959752321982</v>
      </c>
      <c r="G13" s="4"/>
    </row>
    <row r="14" spans="1:7" ht="12.75">
      <c r="A14" s="10" t="s">
        <v>20</v>
      </c>
      <c r="B14" s="8" t="s">
        <v>6</v>
      </c>
      <c r="C14" s="9">
        <v>203</v>
      </c>
      <c r="D14" s="9">
        <v>206.3</v>
      </c>
      <c r="E14" s="9">
        <f t="shared" si="1"/>
        <v>-3.3000000000000114</v>
      </c>
      <c r="F14" s="9">
        <f t="shared" si="0"/>
        <v>101.6256157635468</v>
      </c>
      <c r="G14" s="4"/>
    </row>
    <row r="15" spans="1:7" ht="12.75">
      <c r="A15" s="10" t="s">
        <v>21</v>
      </c>
      <c r="B15" s="8" t="s">
        <v>5</v>
      </c>
      <c r="C15" s="9">
        <v>24.7</v>
      </c>
      <c r="D15" s="9">
        <v>51.5</v>
      </c>
      <c r="E15" s="9">
        <f t="shared" si="1"/>
        <v>-26.8</v>
      </c>
      <c r="F15" s="9">
        <f t="shared" si="0"/>
        <v>208.50202429149797</v>
      </c>
      <c r="G15" s="4"/>
    </row>
    <row r="16" spans="1:7" ht="51">
      <c r="A16" s="10" t="s">
        <v>16</v>
      </c>
      <c r="B16" s="8" t="s">
        <v>14</v>
      </c>
      <c r="C16" s="9">
        <v>5.1</v>
      </c>
      <c r="D16" s="9">
        <v>5.5</v>
      </c>
      <c r="E16" s="9">
        <f t="shared" si="1"/>
        <v>-0.40000000000000036</v>
      </c>
      <c r="F16" s="9">
        <f t="shared" si="0"/>
        <v>107.84313725490198</v>
      </c>
      <c r="G16" s="4"/>
    </row>
    <row r="17" spans="1:7" ht="12.75">
      <c r="A17" s="10" t="s">
        <v>68</v>
      </c>
      <c r="B17" s="8" t="s">
        <v>29</v>
      </c>
      <c r="C17" s="9">
        <v>12.4</v>
      </c>
      <c r="D17" s="9">
        <v>12.4</v>
      </c>
      <c r="E17" s="9">
        <f>C17-D17</f>
        <v>0</v>
      </c>
      <c r="F17" s="9">
        <f t="shared" si="0"/>
        <v>100</v>
      </c>
      <c r="G17" s="4"/>
    </row>
    <row r="18" spans="1:7" ht="12.75">
      <c r="A18" s="10" t="s">
        <v>67</v>
      </c>
      <c r="B18" s="8" t="s">
        <v>59</v>
      </c>
      <c r="C18" s="9">
        <v>20.6</v>
      </c>
      <c r="D18" s="9">
        <v>30</v>
      </c>
      <c r="E18" s="9">
        <f>C18-D18</f>
        <v>-9.399999999999999</v>
      </c>
      <c r="F18" s="9">
        <f t="shared" si="0"/>
        <v>145.63106796116503</v>
      </c>
      <c r="G18" s="4"/>
    </row>
    <row r="19" spans="1:7" ht="12.75">
      <c r="A19" s="18"/>
      <c r="B19" s="19" t="s">
        <v>15</v>
      </c>
      <c r="C19" s="20">
        <f>SUM(C11:C18)</f>
        <v>436.2</v>
      </c>
      <c r="D19" s="20">
        <f>SUM(D11:D18)</f>
        <v>476.4</v>
      </c>
      <c r="E19" s="20">
        <f>C19-D19</f>
        <v>-40.19999999999999</v>
      </c>
      <c r="F19" s="20">
        <f t="shared" si="0"/>
        <v>109.21595598349381</v>
      </c>
      <c r="G19" s="4"/>
    </row>
    <row r="20" spans="1:7" ht="25.5">
      <c r="A20" s="17" t="s">
        <v>17</v>
      </c>
      <c r="B20" s="15" t="s">
        <v>12</v>
      </c>
      <c r="C20" s="16">
        <v>2880</v>
      </c>
      <c r="D20" s="16">
        <v>2880</v>
      </c>
      <c r="E20" s="16">
        <f t="shared" si="1"/>
        <v>0</v>
      </c>
      <c r="F20" s="16">
        <f t="shared" si="0"/>
        <v>100</v>
      </c>
      <c r="G20" s="4"/>
    </row>
    <row r="21" spans="1:7" ht="38.25">
      <c r="A21" s="17" t="s">
        <v>22</v>
      </c>
      <c r="B21" s="15" t="s">
        <v>23</v>
      </c>
      <c r="C21" s="16">
        <v>0</v>
      </c>
      <c r="D21" s="16">
        <v>0</v>
      </c>
      <c r="E21" s="16">
        <f t="shared" si="1"/>
        <v>0</v>
      </c>
      <c r="F21" s="16">
        <v>0</v>
      </c>
      <c r="G21" s="4"/>
    </row>
    <row r="22" spans="1:7" ht="25.5">
      <c r="A22" s="17" t="s">
        <v>25</v>
      </c>
      <c r="B22" s="15" t="s">
        <v>26</v>
      </c>
      <c r="C22" s="16">
        <v>0</v>
      </c>
      <c r="D22" s="16">
        <v>0</v>
      </c>
      <c r="E22" s="16"/>
      <c r="F22" s="16">
        <v>0</v>
      </c>
      <c r="G22" s="4"/>
    </row>
    <row r="23" spans="1:7" ht="38.25">
      <c r="A23" s="17" t="s">
        <v>18</v>
      </c>
      <c r="B23" s="15" t="s">
        <v>11</v>
      </c>
      <c r="C23" s="16">
        <v>0.2</v>
      </c>
      <c r="D23" s="16">
        <v>0.2</v>
      </c>
      <c r="E23" s="16">
        <f t="shared" si="1"/>
        <v>0</v>
      </c>
      <c r="F23" s="16">
        <v>0</v>
      </c>
      <c r="G23" s="4"/>
    </row>
    <row r="24" spans="1:7" ht="63.75">
      <c r="A24" s="17" t="s">
        <v>27</v>
      </c>
      <c r="B24" s="15" t="s">
        <v>13</v>
      </c>
      <c r="C24" s="16">
        <v>44</v>
      </c>
      <c r="D24" s="16">
        <v>44</v>
      </c>
      <c r="E24" s="16">
        <f t="shared" si="1"/>
        <v>0</v>
      </c>
      <c r="F24" s="16">
        <f t="shared" si="0"/>
        <v>100</v>
      </c>
      <c r="G24" s="4"/>
    </row>
    <row r="25" spans="1:7" ht="38.25">
      <c r="A25" s="17" t="s">
        <v>24</v>
      </c>
      <c r="B25" s="15" t="s">
        <v>28</v>
      </c>
      <c r="C25" s="16">
        <v>208.4</v>
      </c>
      <c r="D25" s="16">
        <v>208.4</v>
      </c>
      <c r="E25" s="16">
        <f t="shared" si="1"/>
        <v>0</v>
      </c>
      <c r="F25" s="16">
        <f t="shared" si="0"/>
        <v>100</v>
      </c>
      <c r="G25" s="4"/>
    </row>
    <row r="26" spans="1:7" ht="25.5">
      <c r="A26" s="17" t="s">
        <v>60</v>
      </c>
      <c r="B26" s="15" t="s">
        <v>61</v>
      </c>
      <c r="C26" s="16">
        <v>122.9</v>
      </c>
      <c r="D26" s="16">
        <v>122.9</v>
      </c>
      <c r="E26" s="16">
        <f t="shared" si="1"/>
        <v>0</v>
      </c>
      <c r="F26" s="16">
        <f t="shared" si="0"/>
        <v>100</v>
      </c>
      <c r="G26" s="4"/>
    </row>
    <row r="27" spans="1:7" ht="38.25">
      <c r="A27" s="18"/>
      <c r="B27" s="19" t="s">
        <v>66</v>
      </c>
      <c r="C27" s="20">
        <f>SUM(C20:C26)</f>
        <v>3255.5</v>
      </c>
      <c r="D27" s="20">
        <f>SUM(D20:D26)</f>
        <v>3255.5</v>
      </c>
      <c r="E27" s="20">
        <f>SUM(E20:E26)</f>
        <v>0</v>
      </c>
      <c r="F27" s="20">
        <f t="shared" si="0"/>
        <v>100</v>
      </c>
      <c r="G27" s="4"/>
    </row>
    <row r="28" spans="1:7" ht="25.5">
      <c r="A28" s="11" t="s">
        <v>53</v>
      </c>
      <c r="B28" s="6" t="s">
        <v>10</v>
      </c>
      <c r="C28" s="9">
        <v>0</v>
      </c>
      <c r="D28" s="9">
        <v>0</v>
      </c>
      <c r="E28" s="9">
        <f t="shared" si="1"/>
        <v>0</v>
      </c>
      <c r="F28" s="9">
        <v>0</v>
      </c>
      <c r="G28" s="4"/>
    </row>
    <row r="29" spans="1:7" ht="12.75">
      <c r="A29" s="21"/>
      <c r="B29" s="22" t="s">
        <v>3</v>
      </c>
      <c r="C29" s="23">
        <f>SUM(C19+C27+C28)</f>
        <v>3691.7</v>
      </c>
      <c r="D29" s="23">
        <f>SUM(D19+D27+D28)</f>
        <v>3731.9</v>
      </c>
      <c r="E29" s="23">
        <f>SUM(E19:E28)</f>
        <v>-40.19999999999999</v>
      </c>
      <c r="F29" s="23">
        <f t="shared" si="0"/>
        <v>101.08892921960073</v>
      </c>
      <c r="G29" s="4"/>
    </row>
    <row r="30" spans="1:7" ht="12.75">
      <c r="A30" s="6"/>
      <c r="B30" s="7" t="s">
        <v>50</v>
      </c>
      <c r="C30" s="9"/>
      <c r="D30" s="9"/>
      <c r="E30" s="9"/>
      <c r="F30" s="9"/>
      <c r="G30" s="4"/>
    </row>
    <row r="31" spans="1:7" ht="76.5">
      <c r="A31" s="5" t="s">
        <v>30</v>
      </c>
      <c r="B31" s="12" t="s">
        <v>56</v>
      </c>
      <c r="C31" s="31">
        <v>696.1</v>
      </c>
      <c r="D31" s="31">
        <v>696.1</v>
      </c>
      <c r="E31" s="3">
        <f>C31-D31</f>
        <v>0</v>
      </c>
      <c r="F31" s="3">
        <f>D31/C31*100</f>
        <v>100</v>
      </c>
      <c r="G31" s="4"/>
    </row>
    <row r="32" spans="1:7" ht="12.75">
      <c r="A32" s="5" t="s">
        <v>31</v>
      </c>
      <c r="B32" s="12" t="s">
        <v>32</v>
      </c>
      <c r="C32" s="31">
        <v>0.9</v>
      </c>
      <c r="D32" s="31">
        <v>0.9</v>
      </c>
      <c r="E32" s="3">
        <f aca="true" t="shared" si="2" ref="E32:E42">C32-D32</f>
        <v>0</v>
      </c>
      <c r="F32" s="3">
        <f aca="true" t="shared" si="3" ref="F32:F42">D32/C32*100</f>
        <v>100</v>
      </c>
      <c r="G32" s="4"/>
    </row>
    <row r="33" spans="1:7" ht="12.75">
      <c r="A33" s="5" t="s">
        <v>33</v>
      </c>
      <c r="B33" s="12" t="s">
        <v>54</v>
      </c>
      <c r="C33" s="31">
        <v>44</v>
      </c>
      <c r="D33" s="31">
        <v>44</v>
      </c>
      <c r="E33" s="3">
        <f t="shared" si="2"/>
        <v>0</v>
      </c>
      <c r="F33" s="3">
        <f t="shared" si="3"/>
        <v>100</v>
      </c>
      <c r="G33" s="4"/>
    </row>
    <row r="34" spans="1:7" ht="38.25">
      <c r="A34" s="5" t="s">
        <v>57</v>
      </c>
      <c r="B34" s="12" t="s">
        <v>58</v>
      </c>
      <c r="C34" s="31">
        <v>1.1</v>
      </c>
      <c r="D34" s="31">
        <v>1.1</v>
      </c>
      <c r="E34" s="3">
        <f t="shared" si="2"/>
        <v>0</v>
      </c>
      <c r="F34" s="3">
        <f t="shared" si="3"/>
        <v>100</v>
      </c>
      <c r="G34" s="4"/>
    </row>
    <row r="35" spans="1:7" ht="12.75">
      <c r="A35" s="5" t="s">
        <v>34</v>
      </c>
      <c r="B35" s="12" t="s">
        <v>51</v>
      </c>
      <c r="C35" s="31">
        <v>153.2</v>
      </c>
      <c r="D35" s="31">
        <v>153.2</v>
      </c>
      <c r="E35" s="3">
        <f t="shared" si="2"/>
        <v>0</v>
      </c>
      <c r="F35" s="3">
        <f t="shared" si="3"/>
        <v>100</v>
      </c>
      <c r="G35" s="4"/>
    </row>
    <row r="36" spans="1:7" ht="12.75">
      <c r="A36" s="5" t="s">
        <v>35</v>
      </c>
      <c r="B36" s="12" t="s">
        <v>36</v>
      </c>
      <c r="C36" s="31">
        <v>269.1</v>
      </c>
      <c r="D36" s="31">
        <v>261</v>
      </c>
      <c r="E36" s="3">
        <f t="shared" si="2"/>
        <v>8.100000000000023</v>
      </c>
      <c r="F36" s="3">
        <f t="shared" si="3"/>
        <v>96.98996655518394</v>
      </c>
      <c r="G36" s="4"/>
    </row>
    <row r="37" spans="1:7" ht="12.75">
      <c r="A37" s="5" t="s">
        <v>37</v>
      </c>
      <c r="B37" s="12" t="s">
        <v>38</v>
      </c>
      <c r="C37" s="31">
        <v>1123.2</v>
      </c>
      <c r="D37" s="31">
        <v>1123.1</v>
      </c>
      <c r="E37" s="3">
        <f t="shared" si="2"/>
        <v>0.10000000000013642</v>
      </c>
      <c r="F37" s="3">
        <f t="shared" si="3"/>
        <v>99.99109686609685</v>
      </c>
      <c r="G37" s="4"/>
    </row>
    <row r="38" spans="1:7" ht="25.5">
      <c r="A38" s="5" t="s">
        <v>39</v>
      </c>
      <c r="B38" s="12" t="s">
        <v>55</v>
      </c>
      <c r="C38" s="31">
        <v>0</v>
      </c>
      <c r="D38" s="31">
        <v>0</v>
      </c>
      <c r="E38" s="3">
        <f t="shared" si="2"/>
        <v>0</v>
      </c>
      <c r="F38" s="3">
        <v>0</v>
      </c>
      <c r="G38" s="4"/>
    </row>
    <row r="39" spans="1:7" ht="12.75">
      <c r="A39" s="5" t="s">
        <v>40</v>
      </c>
      <c r="B39" s="12" t="s">
        <v>41</v>
      </c>
      <c r="C39" s="31">
        <v>1516.8</v>
      </c>
      <c r="D39" s="31">
        <v>1516.4</v>
      </c>
      <c r="E39" s="3">
        <f t="shared" si="2"/>
        <v>0.3999999999998636</v>
      </c>
      <c r="F39" s="3">
        <f t="shared" si="3"/>
        <v>99.97362869198312</v>
      </c>
      <c r="G39" s="4"/>
    </row>
    <row r="40" spans="1:7" ht="12.75">
      <c r="A40" s="5" t="s">
        <v>42</v>
      </c>
      <c r="B40" s="12" t="s">
        <v>43</v>
      </c>
      <c r="C40" s="31">
        <v>5</v>
      </c>
      <c r="D40" s="31">
        <v>5</v>
      </c>
      <c r="E40" s="3">
        <f t="shared" si="2"/>
        <v>0</v>
      </c>
      <c r="F40" s="3">
        <f t="shared" si="3"/>
        <v>100</v>
      </c>
      <c r="G40" s="4"/>
    </row>
    <row r="41" spans="1:7" ht="12.75">
      <c r="A41" s="5" t="s">
        <v>44</v>
      </c>
      <c r="B41" s="12" t="s">
        <v>45</v>
      </c>
      <c r="C41" s="31">
        <v>0</v>
      </c>
      <c r="D41" s="31">
        <v>0</v>
      </c>
      <c r="E41" s="3">
        <f t="shared" si="2"/>
        <v>0</v>
      </c>
      <c r="F41" s="3">
        <v>0</v>
      </c>
      <c r="G41" s="4"/>
    </row>
    <row r="42" spans="1:7" ht="12.75">
      <c r="A42" s="24"/>
      <c r="B42" s="24" t="s">
        <v>49</v>
      </c>
      <c r="C42" s="32">
        <f>SUM(C31:C41)</f>
        <v>3809.4000000000005</v>
      </c>
      <c r="D42" s="25">
        <f>SUM(D31:D41)</f>
        <v>3800.7999999999997</v>
      </c>
      <c r="E42" s="25">
        <f t="shared" si="2"/>
        <v>8.600000000000819</v>
      </c>
      <c r="F42" s="25">
        <f t="shared" si="3"/>
        <v>99.77424266288652</v>
      </c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5" ht="12.75" customHeight="1">
      <c r="A44" s="4"/>
      <c r="B44" s="13" t="s">
        <v>62</v>
      </c>
      <c r="C44" s="33">
        <f>C29-C42</f>
        <v>-117.70000000000073</v>
      </c>
      <c r="D44" s="34">
        <f>D29-D42</f>
        <v>-68.89999999999964</v>
      </c>
      <c r="E44" s="14"/>
    </row>
    <row r="45" spans="1:5" ht="12.75">
      <c r="A45" s="4"/>
      <c r="B45" s="4"/>
      <c r="C45" s="4"/>
      <c r="D45" s="4"/>
      <c r="E45" s="4"/>
    </row>
  </sheetData>
  <mergeCells count="8">
    <mergeCell ref="A4:A8"/>
    <mergeCell ref="B2:G2"/>
    <mergeCell ref="A1:F1"/>
    <mergeCell ref="F4:F8"/>
    <mergeCell ref="B4:B8"/>
    <mergeCell ref="E4:E8"/>
    <mergeCell ref="C4:C8"/>
    <mergeCell ref="D4:D8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Apple</cp:lastModifiedBy>
  <cp:lastPrinted>2010-01-20T18:49:30Z</cp:lastPrinted>
  <dcterms:created xsi:type="dcterms:W3CDTF">2005-03-15T05:15:37Z</dcterms:created>
  <dcterms:modified xsi:type="dcterms:W3CDTF">2010-01-20T18:49:33Z</dcterms:modified>
  <cp:category/>
  <cp:version/>
  <cp:contentType/>
  <cp:contentStatus/>
</cp:coreProperties>
</file>