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57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<sst xmlns="http://schemas.openxmlformats.org/spreadsheetml/2006/main" count="68" uniqueCount="68">
  <si>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</si>
  <si>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</si>
  <si>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</si>
  <si>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</si>
  <si>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</si>
  <si>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</si>
  <si>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</si>
  <si>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</si>
  <si>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182 1 06 01030 10 0000 110</t>
  </si>
  <si>
    <t>Налог на доходы физических лиц</t>
  </si>
  <si>
    <t>Доходы от предпринимательской деятельности</t>
  </si>
  <si>
    <t>Субвенции на осуществление государственных полномочий по ведению учета граждан</t>
  </si>
  <si>
    <t>Дотация на выравнивание бюджетной обеспеченности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</si>
  <si>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</si>
  <si>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учрждениий</t>
  </si>
  <si>
    <t>Итого собственных доходов</t>
  </si>
  <si>
    <t>993 1 11 05035 10 0000 120</t>
  </si>
  <si>
    <t>993 2 02 01001 10 0000 151</t>
  </si>
  <si>
    <t>993 2 02 03024 10 0000 151</t>
  </si>
  <si>
    <t>182 1 01 02000 01 0000 110</t>
  </si>
  <si>
    <t>182 1 06 06000 10 0000 110</t>
  </si>
  <si>
    <t>993 1 11 0500010 0000 120</t>
  </si>
  <si>
    <t>993 2 02 02036 10 0000 151</t>
  </si>
  <si>
    <t>Субвенци для предоставления субсидий на обеспечение жильем молодых семей и молодых специалистов</t>
  </si>
  <si>
    <t>993 2 02 02999 10 0000 151</t>
  </si>
  <si>
    <t>993 2 02 02008 10 0000 151</t>
  </si>
  <si>
    <t>Субсидии на приобретение жилья молодым семьям</t>
  </si>
  <si>
    <t>993 2 02 03015 10 0000 151</t>
  </si>
  <si>
    <t>Субсидии на софинансирование расходов по  осуществлению  дорожной деятельности местного значения</t>
  </si>
  <si>
    <t>Государственная пошлина</t>
  </si>
  <si>
    <t>993 1 08 04001 10 0000 110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</si>
  <si>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</si>
  <si>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</si>
  <si>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</si>
  <si>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</si>
  <si>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</si>
  <si>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</si>
  <si>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</si>
  <si>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</si>
  <si>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</si>
  <si>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</si>
  <si>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</si>
  <si>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</si>
  <si>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</si>
  <si>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</si>
  <si>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</si>
  <si>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</si>
  <si>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 xml:space="preserve">                                            Исполнение бюджета Богатыревского сельского поселения</t>
  </si>
  <si>
    <t>Утверждено на год</t>
  </si>
  <si>
    <t>ДОХОДЫ</t>
  </si>
  <si>
    <t>В С Е Г О    Р А С Х О Д О В</t>
  </si>
  <si>
    <t>Р А С Х О Д Ы</t>
  </si>
  <si>
    <t>Жилищное хозяйство</t>
  </si>
  <si>
    <t>фактическое исполнение</t>
  </si>
  <si>
    <t>993 3 02 00000 10 0000 130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</si>
  <si>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</si>
  <si>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</si>
  <si>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</si>
  <si>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</si>
  <si>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от последствий чрезвычайных ситуаций и гражданская оборона</t>
  </si>
  <si>
    <t>993 1 14 06014 10 0000 120</t>
  </si>
  <si>
    <t>Доходы от продажи земли</t>
  </si>
  <si>
    <t>993 2 02 04999 10 0000 151</t>
  </si>
  <si>
    <t>Межбюджетные трансфрты на выполнение общественных работ</t>
  </si>
  <si>
    <t>Дифицит</t>
  </si>
  <si>
    <t xml:space="preserve"> Единый с/хозяйственный налог</t>
  </si>
  <si>
    <t>182 1 05 03000 01 0000 110</t>
  </si>
  <si>
    <t>Цивильского района  на 01 октября 2009 года (тыс. рублей)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</si>
</sst>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left" vertical="top" wrapText="1"/>
    </xf>
    <xf numFmtId="168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horizontal="left" vertical="top" wrapText="1"/>
    </xf>
    <xf numFmtId="168" fontId="0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75" zoomScaleNormal="75" workbookViewId="0" topLeftCell="A1">
      <pane ySplit="210" topLeftCell="BM1" activePane="bottomLeft" state="split"/>
      <selection pane="topLeft" activeCell="B4" sqref="B4:B8"/>
      <selection pane="bottomLeft" activeCell="B2" sqref="B2:G2"/>
    </sheetView>
  </sheetViews>
  <sheetFormatPr defaultColWidth="9.00390625" defaultRowHeight="12.75"/>
  <cols>
    <col min="1" max="1" width="29.875" style="0" customWidth="1"/>
    <col min="2" max="2" width="38.125" style="0" customWidth="1"/>
    <col min="3" max="3" width="12.125" style="0" customWidth="1"/>
    <col min="4" max="4" width="12.75390625" style="0" customWidth="1"/>
    <col min="5" max="5" width="12.875" style="0" customWidth="1"/>
    <col min="6" max="6" width="8.75390625" style="0" bestFit="1" customWidth="1"/>
  </cols>
  <sheetData>
    <row r="1" spans="1:7" ht="12.75">
      <c r="A1" s="26" t="s">
        <v>47</v>
      </c>
      <c r="B1" s="26"/>
      <c r="C1" s="26"/>
      <c r="D1" s="26"/>
      <c r="E1" s="26"/>
      <c r="F1" s="26"/>
      <c r="G1" s="6"/>
    </row>
    <row r="2" spans="1:7" ht="12.75">
      <c r="A2" s="1"/>
      <c r="B2" s="24" t="s">
        <v>67</v>
      </c>
      <c r="C2" s="25"/>
      <c r="D2" s="25"/>
      <c r="E2" s="25"/>
      <c r="F2" s="25"/>
      <c r="G2" s="25"/>
    </row>
    <row r="3" spans="1:7" ht="12.75">
      <c r="A3" s="2"/>
      <c r="B3" s="2"/>
      <c r="C3" s="2"/>
      <c r="D3" s="2"/>
      <c r="E3" s="2"/>
      <c r="F3" s="2"/>
      <c r="G3" s="6"/>
    </row>
    <row r="4" spans="1:7" ht="12.75" customHeight="1">
      <c r="A4" s="23" t="s">
        <v>4</v>
      </c>
      <c r="B4" s="23" t="s">
        <v>0</v>
      </c>
      <c r="C4" s="27" t="s">
        <v>48</v>
      </c>
      <c r="D4" s="27" t="s">
        <v>53</v>
      </c>
      <c r="E4" s="27" t="s">
        <v>7</v>
      </c>
      <c r="F4" s="27" t="s">
        <v>1</v>
      </c>
      <c r="G4" s="6"/>
    </row>
    <row r="5" spans="1:7" ht="12.75">
      <c r="A5" s="23"/>
      <c r="B5" s="23"/>
      <c r="C5" s="27"/>
      <c r="D5" s="27"/>
      <c r="E5" s="27"/>
      <c r="F5" s="27"/>
      <c r="G5" s="6"/>
    </row>
    <row r="6" spans="1:7" ht="12.75">
      <c r="A6" s="23"/>
      <c r="B6" s="23"/>
      <c r="C6" s="27"/>
      <c r="D6" s="27"/>
      <c r="E6" s="27"/>
      <c r="F6" s="27"/>
      <c r="G6" s="6"/>
    </row>
    <row r="7" spans="1:7" ht="12.75">
      <c r="A7" s="23"/>
      <c r="B7" s="23"/>
      <c r="C7" s="27"/>
      <c r="D7" s="27"/>
      <c r="E7" s="27"/>
      <c r="F7" s="27"/>
      <c r="G7" s="6"/>
    </row>
    <row r="8" spans="1:7" ht="12.75">
      <c r="A8" s="23"/>
      <c r="B8" s="23"/>
      <c r="C8" s="27"/>
      <c r="D8" s="27"/>
      <c r="E8" s="27"/>
      <c r="F8" s="27"/>
      <c r="G8" s="6"/>
    </row>
    <row r="9" spans="1:7" ht="12.75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6"/>
    </row>
    <row r="10" spans="1:7" ht="12.75">
      <c r="A10" s="9"/>
      <c r="B10" s="10" t="s">
        <v>49</v>
      </c>
      <c r="C10" s="10"/>
      <c r="D10" s="10"/>
      <c r="E10" s="10"/>
      <c r="F10" s="10"/>
      <c r="G10" s="6"/>
    </row>
    <row r="11" spans="1:7" ht="12.75">
      <c r="A11" s="11" t="s">
        <v>19</v>
      </c>
      <c r="B11" s="11" t="s">
        <v>9</v>
      </c>
      <c r="C11" s="12">
        <v>117.9</v>
      </c>
      <c r="D11" s="12">
        <v>101.4</v>
      </c>
      <c r="E11" s="12">
        <f>SUM(C11-D11)</f>
        <v>16.5</v>
      </c>
      <c r="F11" s="12">
        <f aca="true" t="shared" si="0" ref="F11:F28">D11/C11*100</f>
        <v>86.00508905852418</v>
      </c>
      <c r="G11" s="6"/>
    </row>
    <row r="12" spans="1:7" ht="12.75">
      <c r="A12" s="11" t="s">
        <v>66</v>
      </c>
      <c r="B12" s="11" t="s">
        <v>65</v>
      </c>
      <c r="C12" s="12">
        <v>0</v>
      </c>
      <c r="D12" s="12">
        <v>0.1</v>
      </c>
      <c r="E12" s="12">
        <f>SUM(C12-D12)</f>
        <v>-0.1</v>
      </c>
      <c r="F12" s="12" t="e">
        <f t="shared" si="0"/>
        <v>#DIV/0!</v>
      </c>
      <c r="G12" s="6"/>
    </row>
    <row r="13" spans="1:7" ht="12.75">
      <c r="A13" s="13" t="s">
        <v>8</v>
      </c>
      <c r="B13" s="11" t="s">
        <v>2</v>
      </c>
      <c r="C13" s="12">
        <v>49.2</v>
      </c>
      <c r="D13" s="12">
        <v>22.2</v>
      </c>
      <c r="E13" s="12">
        <f aca="true" t="shared" si="1" ref="E13:E27">SUM(C13-D13)</f>
        <v>27.000000000000004</v>
      </c>
      <c r="F13" s="12">
        <f t="shared" si="0"/>
        <v>45.12195121951219</v>
      </c>
      <c r="G13" s="6"/>
    </row>
    <row r="14" spans="1:7" ht="12.75">
      <c r="A14" s="13" t="s">
        <v>20</v>
      </c>
      <c r="B14" s="11" t="s">
        <v>6</v>
      </c>
      <c r="C14" s="12">
        <v>128</v>
      </c>
      <c r="D14" s="12">
        <v>164.4</v>
      </c>
      <c r="E14" s="12">
        <f t="shared" si="1"/>
        <v>-36.400000000000006</v>
      </c>
      <c r="F14" s="12">
        <f t="shared" si="0"/>
        <v>128.4375</v>
      </c>
      <c r="G14" s="6"/>
    </row>
    <row r="15" spans="1:7" ht="12.75">
      <c r="A15" s="13" t="s">
        <v>21</v>
      </c>
      <c r="B15" s="11" t="s">
        <v>5</v>
      </c>
      <c r="C15" s="12">
        <v>31.1</v>
      </c>
      <c r="D15" s="12">
        <v>22.4</v>
      </c>
      <c r="E15" s="12">
        <f t="shared" si="1"/>
        <v>8.700000000000003</v>
      </c>
      <c r="F15" s="12">
        <f t="shared" si="0"/>
        <v>72.0257234726688</v>
      </c>
      <c r="G15" s="6"/>
    </row>
    <row r="16" spans="1:7" ht="51">
      <c r="A16" s="13" t="s">
        <v>16</v>
      </c>
      <c r="B16" s="11" t="s">
        <v>14</v>
      </c>
      <c r="C16" s="12">
        <v>5.4</v>
      </c>
      <c r="D16" s="12">
        <v>4.2</v>
      </c>
      <c r="E16" s="12">
        <f t="shared" si="1"/>
        <v>1.2000000000000002</v>
      </c>
      <c r="F16" s="12">
        <f t="shared" si="0"/>
        <v>77.77777777777779</v>
      </c>
      <c r="G16" s="6"/>
    </row>
    <row r="17" spans="1:7" ht="12.75">
      <c r="A17" s="13" t="s">
        <v>30</v>
      </c>
      <c r="B17" s="11" t="s">
        <v>29</v>
      </c>
      <c r="C17" s="12">
        <v>4</v>
      </c>
      <c r="D17" s="12">
        <v>12.4</v>
      </c>
      <c r="E17" s="12">
        <f>C17-D17</f>
        <v>-8.4</v>
      </c>
      <c r="F17" s="12">
        <f t="shared" si="0"/>
        <v>310</v>
      </c>
      <c r="G17" s="6"/>
    </row>
    <row r="18" spans="1:7" ht="12.75">
      <c r="A18" s="13" t="s">
        <v>60</v>
      </c>
      <c r="B18" s="11" t="s">
        <v>61</v>
      </c>
      <c r="C18" s="12"/>
      <c r="D18" s="12">
        <v>13.9</v>
      </c>
      <c r="E18" s="12">
        <f>C18-D18</f>
        <v>-13.9</v>
      </c>
      <c r="F18" s="12" t="e">
        <f t="shared" si="0"/>
        <v>#DIV/0!</v>
      </c>
      <c r="G18" s="6"/>
    </row>
    <row r="19" spans="1:7" ht="12.75">
      <c r="A19" s="14"/>
      <c r="B19" s="21" t="s">
        <v>15</v>
      </c>
      <c r="C19" s="22">
        <f>SUM(C11:C18)</f>
        <v>335.6</v>
      </c>
      <c r="D19" s="17">
        <f>SUM(D11:D18)</f>
        <v>340.99999999999994</v>
      </c>
      <c r="E19" s="12">
        <f>C19-D19</f>
        <v>-5.39999999999992</v>
      </c>
      <c r="F19" s="12">
        <f t="shared" si="0"/>
        <v>101.60905840286051</v>
      </c>
      <c r="G19" s="6"/>
    </row>
    <row r="20" spans="1:7" ht="25.5">
      <c r="A20" s="14" t="s">
        <v>17</v>
      </c>
      <c r="B20" s="9" t="s">
        <v>12</v>
      </c>
      <c r="C20" s="12">
        <v>2880</v>
      </c>
      <c r="D20" s="12">
        <v>1719.7</v>
      </c>
      <c r="E20" s="12">
        <f t="shared" si="1"/>
        <v>1160.3</v>
      </c>
      <c r="F20" s="12">
        <f t="shared" si="0"/>
        <v>59.71180555555555</v>
      </c>
      <c r="G20" s="6"/>
    </row>
    <row r="21" spans="1:7" ht="51">
      <c r="A21" s="14" t="s">
        <v>22</v>
      </c>
      <c r="B21" s="9" t="s">
        <v>23</v>
      </c>
      <c r="C21" s="12">
        <v>0</v>
      </c>
      <c r="D21" s="12">
        <v>0</v>
      </c>
      <c r="E21" s="12">
        <f t="shared" si="1"/>
        <v>0</v>
      </c>
      <c r="F21" s="12" t="e">
        <f t="shared" si="0"/>
        <v>#DIV/0!</v>
      </c>
      <c r="G21" s="6"/>
    </row>
    <row r="22" spans="1:7" ht="25.5">
      <c r="A22" s="14" t="s">
        <v>25</v>
      </c>
      <c r="B22" s="9" t="s">
        <v>26</v>
      </c>
      <c r="C22" s="12">
        <v>0</v>
      </c>
      <c r="D22" s="12">
        <v>0</v>
      </c>
      <c r="E22" s="12"/>
      <c r="F22" s="12" t="e">
        <f t="shared" si="0"/>
        <v>#DIV/0!</v>
      </c>
      <c r="G22" s="6"/>
    </row>
    <row r="23" spans="1:7" ht="38.25">
      <c r="A23" s="14" t="s">
        <v>18</v>
      </c>
      <c r="B23" s="9" t="s">
        <v>11</v>
      </c>
      <c r="C23" s="12">
        <v>0.2</v>
      </c>
      <c r="D23" s="12">
        <v>0.1</v>
      </c>
      <c r="E23" s="12">
        <f t="shared" si="1"/>
        <v>0.1</v>
      </c>
      <c r="F23" s="12">
        <v>80</v>
      </c>
      <c r="G23" s="6"/>
    </row>
    <row r="24" spans="1:7" ht="63.75">
      <c r="A24" s="14" t="s">
        <v>27</v>
      </c>
      <c r="B24" s="9" t="s">
        <v>13</v>
      </c>
      <c r="C24" s="12">
        <v>44.1</v>
      </c>
      <c r="D24" s="12">
        <v>28.2</v>
      </c>
      <c r="E24" s="12">
        <f t="shared" si="1"/>
        <v>15.900000000000002</v>
      </c>
      <c r="F24" s="12">
        <f t="shared" si="0"/>
        <v>63.94557823129251</v>
      </c>
      <c r="G24" s="6"/>
    </row>
    <row r="25" spans="1:7" ht="51">
      <c r="A25" s="14" t="s">
        <v>24</v>
      </c>
      <c r="B25" s="9" t="s">
        <v>28</v>
      </c>
      <c r="C25" s="12">
        <v>242.8</v>
      </c>
      <c r="D25" s="12">
        <v>175.9</v>
      </c>
      <c r="E25" s="12">
        <f t="shared" si="1"/>
        <v>66.9</v>
      </c>
      <c r="F25" s="12">
        <f t="shared" si="0"/>
        <v>72.44645799011532</v>
      </c>
      <c r="G25" s="6"/>
    </row>
    <row r="26" spans="1:7" ht="25.5">
      <c r="A26" s="14" t="s">
        <v>62</v>
      </c>
      <c r="B26" s="9" t="s">
        <v>63</v>
      </c>
      <c r="C26" s="12">
        <v>114.7</v>
      </c>
      <c r="D26" s="12">
        <v>68.8</v>
      </c>
      <c r="E26" s="12">
        <f t="shared" si="1"/>
        <v>45.900000000000006</v>
      </c>
      <c r="F26" s="12">
        <f t="shared" si="0"/>
        <v>59.982563208369655</v>
      </c>
      <c r="G26" s="6"/>
    </row>
    <row r="27" spans="1:7" ht="25.5">
      <c r="A27" s="15" t="s">
        <v>54</v>
      </c>
      <c r="B27" s="9" t="s">
        <v>10</v>
      </c>
      <c r="C27" s="12">
        <v>143</v>
      </c>
      <c r="D27" s="12">
        <v>0</v>
      </c>
      <c r="E27" s="12">
        <f t="shared" si="1"/>
        <v>143</v>
      </c>
      <c r="F27" s="12">
        <f t="shared" si="0"/>
        <v>0</v>
      </c>
      <c r="G27" s="6"/>
    </row>
    <row r="28" spans="1:7" ht="12.75">
      <c r="A28" s="9"/>
      <c r="B28" s="10" t="s">
        <v>3</v>
      </c>
      <c r="C28" s="12">
        <f>SUM(C19:C27)</f>
        <v>3760.3999999999996</v>
      </c>
      <c r="D28" s="12">
        <f>SUM(D19:D27)</f>
        <v>2333.7</v>
      </c>
      <c r="E28" s="12">
        <f>SUM(E19:E27)</f>
        <v>1426.7000000000003</v>
      </c>
      <c r="F28" s="12">
        <f t="shared" si="0"/>
        <v>62.05988724603766</v>
      </c>
      <c r="G28" s="6"/>
    </row>
    <row r="29" spans="1:7" ht="12.75">
      <c r="A29" s="9"/>
      <c r="B29" s="10" t="s">
        <v>51</v>
      </c>
      <c r="C29" s="12"/>
      <c r="D29" s="12"/>
      <c r="E29" s="12"/>
      <c r="F29" s="12"/>
      <c r="G29" s="6"/>
    </row>
    <row r="30" spans="1:7" ht="76.5">
      <c r="A30" s="7" t="s">
        <v>31</v>
      </c>
      <c r="B30" s="16" t="s">
        <v>57</v>
      </c>
      <c r="C30" s="3">
        <v>696.1</v>
      </c>
      <c r="D30" s="3">
        <v>475.9</v>
      </c>
      <c r="E30" s="3">
        <f>C30-D30</f>
        <v>220.20000000000005</v>
      </c>
      <c r="F30" s="4">
        <f>D30/C30*100</f>
        <v>68.36661399224249</v>
      </c>
      <c r="G30" s="6"/>
    </row>
    <row r="31" spans="1:7" ht="12.75">
      <c r="A31" s="7" t="s">
        <v>32</v>
      </c>
      <c r="B31" s="16" t="s">
        <v>33</v>
      </c>
      <c r="C31" s="3">
        <v>0.9</v>
      </c>
      <c r="D31" s="3">
        <v>0.9</v>
      </c>
      <c r="E31" s="3">
        <f aca="true" t="shared" si="2" ref="E31:E41">C31-D31</f>
        <v>0</v>
      </c>
      <c r="F31" s="4">
        <f aca="true" t="shared" si="3" ref="F31:F41">D31/C31*100</f>
        <v>100</v>
      </c>
      <c r="G31" s="6"/>
    </row>
    <row r="32" spans="1:7" ht="12.75">
      <c r="A32" s="7" t="s">
        <v>34</v>
      </c>
      <c r="B32" s="16" t="s">
        <v>55</v>
      </c>
      <c r="C32" s="3">
        <v>44</v>
      </c>
      <c r="D32" s="3">
        <v>20.9</v>
      </c>
      <c r="E32" s="3">
        <f t="shared" si="2"/>
        <v>23.1</v>
      </c>
      <c r="F32" s="4">
        <f t="shared" si="3"/>
        <v>47.5</v>
      </c>
      <c r="G32" s="6"/>
    </row>
    <row r="33" spans="1:7" ht="38.25">
      <c r="A33" s="7" t="s">
        <v>58</v>
      </c>
      <c r="B33" s="16" t="s">
        <v>59</v>
      </c>
      <c r="C33" s="3">
        <v>1.1</v>
      </c>
      <c r="D33" s="3">
        <v>0</v>
      </c>
      <c r="E33" s="3">
        <f t="shared" si="2"/>
        <v>1.1</v>
      </c>
      <c r="F33" s="4">
        <f t="shared" si="3"/>
        <v>0</v>
      </c>
      <c r="G33" s="6"/>
    </row>
    <row r="34" spans="1:7" ht="12.75">
      <c r="A34" s="7" t="s">
        <v>35</v>
      </c>
      <c r="B34" s="16" t="s">
        <v>52</v>
      </c>
      <c r="C34" s="3">
        <v>215.6</v>
      </c>
      <c r="D34" s="3">
        <v>99.6</v>
      </c>
      <c r="E34" s="3">
        <f t="shared" si="2"/>
        <v>116</v>
      </c>
      <c r="F34" s="4">
        <f t="shared" si="3"/>
        <v>46.19666048237477</v>
      </c>
      <c r="G34" s="6"/>
    </row>
    <row r="35" spans="1:7" ht="12.75">
      <c r="A35" s="7" t="s">
        <v>36</v>
      </c>
      <c r="B35" s="16" t="s">
        <v>37</v>
      </c>
      <c r="C35" s="3">
        <v>60</v>
      </c>
      <c r="D35" s="3">
        <v>0</v>
      </c>
      <c r="E35" s="3">
        <f t="shared" si="2"/>
        <v>60</v>
      </c>
      <c r="F35" s="4">
        <f t="shared" si="3"/>
        <v>0</v>
      </c>
      <c r="G35" s="6"/>
    </row>
    <row r="36" spans="1:7" ht="12.75">
      <c r="A36" s="7" t="s">
        <v>38</v>
      </c>
      <c r="B36" s="16" t="s">
        <v>39</v>
      </c>
      <c r="C36" s="3">
        <v>1160.2</v>
      </c>
      <c r="D36" s="3">
        <v>671.6</v>
      </c>
      <c r="E36" s="3">
        <f t="shared" si="2"/>
        <v>488.6</v>
      </c>
      <c r="F36" s="4">
        <f t="shared" si="3"/>
        <v>57.88657128081365</v>
      </c>
      <c r="G36" s="6"/>
    </row>
    <row r="37" spans="1:7" ht="25.5">
      <c r="A37" s="7" t="s">
        <v>40</v>
      </c>
      <c r="B37" s="16" t="s">
        <v>56</v>
      </c>
      <c r="C37" s="3">
        <v>114.1</v>
      </c>
      <c r="D37" s="3">
        <v>114.1</v>
      </c>
      <c r="E37" s="3">
        <f t="shared" si="2"/>
        <v>0</v>
      </c>
      <c r="F37" s="4">
        <f t="shared" si="3"/>
        <v>100</v>
      </c>
      <c r="G37" s="6"/>
    </row>
    <row r="38" spans="1:7" ht="12.75">
      <c r="A38" s="7" t="s">
        <v>41</v>
      </c>
      <c r="B38" s="16" t="s">
        <v>42</v>
      </c>
      <c r="C38" s="3">
        <v>1544.9</v>
      </c>
      <c r="D38" s="3">
        <v>994.6</v>
      </c>
      <c r="E38" s="3">
        <f t="shared" si="2"/>
        <v>550.3000000000001</v>
      </c>
      <c r="F38" s="4">
        <f t="shared" si="3"/>
        <v>64.37957149330053</v>
      </c>
      <c r="G38" s="6"/>
    </row>
    <row r="39" spans="1:7" ht="12.75">
      <c r="A39" s="7" t="s">
        <v>43</v>
      </c>
      <c r="B39" s="16" t="s">
        <v>44</v>
      </c>
      <c r="C39" s="3">
        <v>5</v>
      </c>
      <c r="D39" s="3">
        <v>0</v>
      </c>
      <c r="E39" s="3">
        <f t="shared" si="2"/>
        <v>5</v>
      </c>
      <c r="F39" s="4">
        <f t="shared" si="3"/>
        <v>0</v>
      </c>
      <c r="G39" s="6"/>
    </row>
    <row r="40" spans="1:7" ht="12.75">
      <c r="A40" s="7" t="s">
        <v>45</v>
      </c>
      <c r="B40" s="16" t="s">
        <v>46</v>
      </c>
      <c r="C40" s="3">
        <v>36.2</v>
      </c>
      <c r="D40" s="3">
        <v>0</v>
      </c>
      <c r="E40" s="3">
        <f t="shared" si="2"/>
        <v>36.2</v>
      </c>
      <c r="F40" s="4">
        <f t="shared" si="3"/>
        <v>0</v>
      </c>
      <c r="G40" s="6"/>
    </row>
    <row r="41" spans="1:7" ht="12.75">
      <c r="A41" s="8"/>
      <c r="B41" s="8" t="s">
        <v>50</v>
      </c>
      <c r="C41" s="5">
        <f>SUM(C30:C40)</f>
        <v>3878.1</v>
      </c>
      <c r="D41" s="3">
        <f>SUM(D30:D40)</f>
        <v>2377.6</v>
      </c>
      <c r="E41" s="3">
        <f t="shared" si="2"/>
        <v>1500.5</v>
      </c>
      <c r="F41" s="4">
        <f t="shared" si="3"/>
        <v>61.30837265671334</v>
      </c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5" ht="12.75" customHeight="1">
      <c r="A43" s="6"/>
      <c r="B43" s="18" t="s">
        <v>64</v>
      </c>
      <c r="C43" s="20">
        <f>C28-C41</f>
        <v>-117.70000000000027</v>
      </c>
      <c r="D43" s="19">
        <f>D28-D41</f>
        <v>-43.90000000000009</v>
      </c>
      <c r="E43" s="19"/>
    </row>
    <row r="44" spans="1:5" ht="12.75">
      <c r="A44" s="6"/>
      <c r="B44" s="6"/>
      <c r="C44" s="6"/>
      <c r="D44" s="6"/>
      <c r="E44" s="6"/>
    </row>
  </sheetData>
  <mergeCells count="8">
    <mergeCell ref="A4:A8"/>
    <mergeCell ref="B2:G2"/>
    <mergeCell ref="A1:F1"/>
    <mergeCell ref="F4:F8"/>
    <mergeCell ref="B4:B8"/>
    <mergeCell ref="E4:E8"/>
    <mergeCell ref="C4:C8"/>
    <mergeCell ref="D4:D8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2009-04-14T07:56:04Z</cp:lastPrinted>
  <dcterms:created xsi:type="dcterms:W3CDTF">2005-03-15T05:15:37Z</dcterms:created>
  <dcterms:modified xsi:type="dcterms:W3CDTF">2009-10-06T10:33:03Z</dcterms:modified>
  <cp:category/>
  <cp:version/>
  <cp:contentType/>
  <cp:contentStatus/>
</cp:coreProperties>
</file>