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ВПМногоб Зарн" sheetId="1" r:id="rId1"/>
    <sheet name="ВПМногоб Орлен " sheetId="2" r:id="rId2"/>
    <sheet name="Рук Бой Орлен" sheetId="3" r:id="rId3"/>
    <sheet name="Морское троеборье Зарн" sheetId="4" r:id="rId4"/>
    <sheet name="Морское троеборье Орлен" sheetId="5" r:id="rId5"/>
    <sheet name="Сила и Ловкость Орленок" sheetId="6" r:id="rId6"/>
    <sheet name="Сила и Ловкость Зарница" sheetId="7" r:id="rId7"/>
    <sheet name="Стрельба Зарница" sheetId="8" r:id="rId8"/>
    <sheet name="Стрельба Орленок" sheetId="9" r:id="rId9"/>
    <sheet name="СВОДНЫЙ орленок" sheetId="10" r:id="rId10"/>
    <sheet name="СВОДНЫЙ зарница" sheetId="11" r:id="rId11"/>
    <sheet name="Статен СВОДН" sheetId="12" r:id="rId12"/>
    <sheet name="МорскТроБ" sheetId="13" r:id="rId13"/>
    <sheet name="Рук Бой Орлен (2)" sheetId="14" r:id="rId14"/>
    <sheet name="Рук Бой Зарн (3)" sheetId="15" r:id="rId15"/>
  </sheets>
  <definedNames/>
  <calcPr fullCalcOnLoad="1"/>
</workbook>
</file>

<file path=xl/sharedStrings.xml><?xml version="1.0" encoding="utf-8"?>
<sst xmlns="http://schemas.openxmlformats.org/spreadsheetml/2006/main" count="451" uniqueCount="226">
  <si>
    <t>отделения</t>
  </si>
  <si>
    <t>Боевой Листок</t>
  </si>
  <si>
    <t>Представление команд</t>
  </si>
  <si>
    <t>сумма мест</t>
  </si>
  <si>
    <t>ИТОГ</t>
  </si>
  <si>
    <t>Я - гражданиниРоссии</t>
  </si>
  <si>
    <t>Най край - Чувашия</t>
  </si>
  <si>
    <t>Защита</t>
  </si>
  <si>
    <t>Первая помощь</t>
  </si>
  <si>
    <t>Знатоки ПДД</t>
  </si>
  <si>
    <t>Равнение на героев</t>
  </si>
  <si>
    <t>Мы защитники Отечества</t>
  </si>
  <si>
    <t>Статен и строен-уважения достоин</t>
  </si>
  <si>
    <t>Огневой рубеж</t>
  </si>
  <si>
    <t>Сила и ловкость</t>
  </si>
  <si>
    <t>Морское троеборье</t>
  </si>
  <si>
    <t>Кросс</t>
  </si>
  <si>
    <t>Рукопашный бой</t>
  </si>
  <si>
    <t>туристическая полоса препятствий</t>
  </si>
  <si>
    <t>Фигурное вождение велосипеда</t>
  </si>
  <si>
    <t>Общая сумма мест</t>
  </si>
  <si>
    <t>ИТОГОВОЕ место</t>
  </si>
  <si>
    <t>Дата проведения: 28-29 мая 2009 г.</t>
  </si>
  <si>
    <t>1. Творческий конкурс</t>
  </si>
  <si>
    <t>2. Теоретический конкурс</t>
  </si>
  <si>
    <t>АЛМАНЧИНСКОЙ СОШ</t>
  </si>
  <si>
    <t>Б ШАТЬМИНСКОЙ СОШ</t>
  </si>
  <si>
    <t>ИМЕНЕВСКОЙ ООШ</t>
  </si>
  <si>
    <t>ИСАКОВСКОЙ СОШ</t>
  </si>
  <si>
    <t>КАРАЕВСКОЙ СОШ</t>
  </si>
  <si>
    <t>ТРАКОВСКОЙ ГИМНАЗИИ</t>
  </si>
  <si>
    <t>ПИКШИКСКОЙ СОШ</t>
  </si>
  <si>
    <t>УБЕЕВСКОЙ СОШ</t>
  </si>
  <si>
    <t>ЧАДУКАСИНСКОЙ СОШ</t>
  </si>
  <si>
    <t>Я ЧЕЛЛИНСКОЙ СОШ</t>
  </si>
  <si>
    <t>ШИВБОСИНСКОЙ ООШ</t>
  </si>
  <si>
    <t>Гл.судья _____________________ Лебедев А.Н.</t>
  </si>
  <si>
    <t>Гл.секретарь _________________________ Маркова Ю.Г.</t>
  </si>
  <si>
    <t>КРАСНОАРМ. СОШ №2</t>
  </si>
  <si>
    <t>ИТОГОВАЯ   ТАБЛИЦА 41-Х ЮНАРМЕЙСКИХ ИГР "ОРЛЕНОК"</t>
  </si>
  <si>
    <t>ИТОГОВАЯ   ТАБЛИЦА 41-Х ЮНАРМЕЙСКИХ ИГР "ЗАРНИЦА"</t>
  </si>
  <si>
    <t>КРАСНОАРМЕЙСКОГО РАЙОНА</t>
  </si>
  <si>
    <t xml:space="preserve">41-е Красноармейские районные финальные юнармейские игры </t>
  </si>
  <si>
    <t>Дата проведения: 28 мая 2009 г.</t>
  </si>
  <si>
    <t xml:space="preserve">конкурс  "Статен и строен - уважения достоин"            </t>
  </si>
  <si>
    <r>
      <t xml:space="preserve">проводит </t>
    </r>
    <r>
      <rPr>
        <b/>
        <i/>
        <sz val="10"/>
        <rFont val="Arial"/>
        <family val="2"/>
      </rPr>
      <t>Военный комиссариат</t>
    </r>
  </si>
  <si>
    <t>состав: 11 человек</t>
  </si>
  <si>
    <t>"__________________________________"</t>
  </si>
  <si>
    <t>отделение</t>
  </si>
  <si>
    <t>1 этап</t>
  </si>
  <si>
    <t>торжественное прохождение</t>
  </si>
  <si>
    <t>прохождение с песней</t>
  </si>
  <si>
    <t>2 этап</t>
  </si>
  <si>
    <t>3 этап</t>
  </si>
  <si>
    <t>дейсвтия в составе отделения на месте</t>
  </si>
  <si>
    <t>построение в шеренгу</t>
  </si>
  <si>
    <t>расчет по порядку</t>
  </si>
  <si>
    <t>дисциплина строя</t>
  </si>
  <si>
    <t>ответ на приветствие</t>
  </si>
  <si>
    <t>ответ на поздравление</t>
  </si>
  <si>
    <t>выполнение команд</t>
  </si>
  <si>
    <t>"Равняйсь!"</t>
  </si>
  <si>
    <t>"Смирно!"</t>
  </si>
  <si>
    <t>"Вольно!"</t>
  </si>
  <si>
    <t>"Заправиться!"</t>
  </si>
  <si>
    <t>"Разойдись"</t>
  </si>
  <si>
    <t>"В одну шеренгу становись!"</t>
  </si>
  <si>
    <t>расчет "на первый-втрой"</t>
  </si>
  <si>
    <t>перестроение из одной шеренги в две и обратно</t>
  </si>
  <si>
    <t>повороты на месте</t>
  </si>
  <si>
    <t>размыкание и смыкание строя</t>
  </si>
  <si>
    <t>4 этап</t>
  </si>
  <si>
    <t>действия в составе отделения в движении</t>
  </si>
  <si>
    <t>построение в колонну по два</t>
  </si>
  <si>
    <t>движение строевым шагом</t>
  </si>
  <si>
    <t>изменение направления движения</t>
  </si>
  <si>
    <t>повороты в движении</t>
  </si>
  <si>
    <t>построение из колонны по два в колонну по одному и обратно</t>
  </si>
  <si>
    <t>движение в полшага</t>
  </si>
  <si>
    <t>отдание воинского приветствия в строю</t>
  </si>
  <si>
    <t>ответ на приветствие и благодарность</t>
  </si>
  <si>
    <t xml:space="preserve">   </t>
  </si>
  <si>
    <t>остановка отделения по команде "Стой!"</t>
  </si>
  <si>
    <t>АЛМАНЧИНСКОЕ</t>
  </si>
  <si>
    <t>ИМЕНЕВСКОЕ</t>
  </si>
  <si>
    <t>ИСАКОВСКОЕ</t>
  </si>
  <si>
    <t>КАРАЕВСКОЕ</t>
  </si>
  <si>
    <t>ГИМНАЗИЯ</t>
  </si>
  <si>
    <t>КСОШ №2</t>
  </si>
  <si>
    <t>ПИКШИКСКОЕ</t>
  </si>
  <si>
    <t>УБЕЕВСКОЕ</t>
  </si>
  <si>
    <t>ЧАДУКАСИНСКОЕ</t>
  </si>
  <si>
    <t>Я ЧЕЛЛИНСКОЕ</t>
  </si>
  <si>
    <t>ШИВБОСИНСКОЕ</t>
  </si>
  <si>
    <r>
      <t xml:space="preserve">Время выполнения 3-6 этапов - </t>
    </r>
    <r>
      <rPr>
        <b/>
        <u val="single"/>
        <sz val="12"/>
        <rFont val="Arial"/>
        <family val="2"/>
      </rPr>
      <t>5 минут</t>
    </r>
  </si>
  <si>
    <t>Б ШАТЬМИНСКОЕ</t>
  </si>
  <si>
    <t>5 этап</t>
  </si>
  <si>
    <t>одиночная строевая подготовка</t>
  </si>
  <si>
    <t>выход из строя</t>
  </si>
  <si>
    <t>подход к начальнику</t>
  </si>
  <si>
    <t>отдание воинского приветствия</t>
  </si>
  <si>
    <t>возвращение в строй</t>
  </si>
  <si>
    <t>6 этап</t>
  </si>
  <si>
    <t>" В ружье!"</t>
  </si>
  <si>
    <t>"Автомат на - ГРУДЬ!"</t>
  </si>
  <si>
    <t>"На ре-МЕНЬ!"</t>
  </si>
  <si>
    <t>"Оружие - ЗА СПИНУ!"</t>
  </si>
  <si>
    <t>"Положить-ОРУЖИЕ!"</t>
  </si>
  <si>
    <t>"К оружию!"</t>
  </si>
  <si>
    <t xml:space="preserve">приемы с оружием </t>
  </si>
  <si>
    <t>только для "ОРЛЕНОК"!!!</t>
  </si>
  <si>
    <t>время выполнения</t>
  </si>
  <si>
    <t>сумма баллов</t>
  </si>
  <si>
    <t>место</t>
  </si>
  <si>
    <t xml:space="preserve">действия командира </t>
  </si>
  <si>
    <t xml:space="preserve">сумма баллов </t>
  </si>
  <si>
    <t xml:space="preserve"> </t>
  </si>
  <si>
    <r>
      <t xml:space="preserve">проводит </t>
    </r>
    <r>
      <rPr>
        <b/>
        <i/>
        <sz val="10"/>
        <rFont val="Arial"/>
        <family val="2"/>
      </rPr>
      <t>Федерация полиатлона</t>
    </r>
  </si>
  <si>
    <t>ПРОТОКОЛ</t>
  </si>
  <si>
    <t>конкурса "Огнеовй рубеж"</t>
  </si>
  <si>
    <t>фамилия, имя</t>
  </si>
  <si>
    <t>отделение "_____________________" ________________________________ школы</t>
  </si>
  <si>
    <t>г.р.</t>
  </si>
  <si>
    <t>девушка</t>
  </si>
  <si>
    <t>№№</t>
  </si>
  <si>
    <t>дев</t>
  </si>
  <si>
    <t>сумма</t>
  </si>
  <si>
    <t>"ЗАРНИЦА_"</t>
  </si>
  <si>
    <t>"ОРЛЕНОК"</t>
  </si>
  <si>
    <t>конкурса "СИЛА И ЛОВКОСТЬ"</t>
  </si>
  <si>
    <t>ЮНОШИ</t>
  </si>
  <si>
    <t>ДЕВУШКИ</t>
  </si>
  <si>
    <t>КОЛ-ВО</t>
  </si>
  <si>
    <t>МЕСТО</t>
  </si>
  <si>
    <t>Старший судья ____________________________ Н.Антонов</t>
  </si>
  <si>
    <t>конкурса "МОРСКОЕ ТРОЕБОРЬЕ"</t>
  </si>
  <si>
    <t>СЕМАФОР</t>
  </si>
  <si>
    <t>УЗЛЫ</t>
  </si>
  <si>
    <t>БРОСАНИЕ ЛЕГОСТИ</t>
  </si>
  <si>
    <t>СУММА МЕСТ</t>
  </si>
  <si>
    <t>ИТОГОВОЕ МЕСТО</t>
  </si>
  <si>
    <t>"ЗАРНИЦА"</t>
  </si>
  <si>
    <t>конкурса "СЕМАФОР"</t>
  </si>
  <si>
    <t>Дата проведения: 29 мая 2009 г.</t>
  </si>
  <si>
    <t>Старший судья _____________________________ (__________________).</t>
  </si>
  <si>
    <t>конкурса "БРОСАНИЕ ЛЕГОСТИ"</t>
  </si>
  <si>
    <t>кол-во правильно принятых слов</t>
  </si>
  <si>
    <t>кол-во букв последнего слова</t>
  </si>
  <si>
    <t xml:space="preserve">время </t>
  </si>
  <si>
    <t>количество принятых знаков всего</t>
  </si>
  <si>
    <t>время приема - 60 сек</t>
  </si>
  <si>
    <t>дистанция приема - 50м</t>
  </si>
  <si>
    <t>общее количество принятых знаков</t>
  </si>
  <si>
    <t>итоговая</t>
  </si>
  <si>
    <t>попытки</t>
  </si>
  <si>
    <t>лучшая</t>
  </si>
  <si>
    <t>Старший судья _____________________________ (_______________________)</t>
  </si>
  <si>
    <t>конкурса "УЗЛЫ"</t>
  </si>
  <si>
    <r>
      <t xml:space="preserve">Время выполнения упражнения - </t>
    </r>
    <r>
      <rPr>
        <b/>
        <u val="single"/>
        <sz val="12"/>
        <rFont val="Arial"/>
        <family val="2"/>
      </rPr>
      <t>5 минут</t>
    </r>
  </si>
  <si>
    <t>время на подготовку - 1 минута</t>
  </si>
  <si>
    <r>
      <t xml:space="preserve">время на выполнение - </t>
    </r>
    <r>
      <rPr>
        <b/>
        <u val="single"/>
        <sz val="12"/>
        <rFont val="Arial"/>
        <family val="2"/>
      </rPr>
      <t>2 минуты</t>
    </r>
  </si>
  <si>
    <t>кол-во неправильно завязанных узлов</t>
  </si>
  <si>
    <t>штрафное время</t>
  </si>
  <si>
    <t>итоговое время</t>
  </si>
  <si>
    <t>1 узел - 10сек</t>
  </si>
  <si>
    <t>2 узла - 20сек</t>
  </si>
  <si>
    <t>3и более узла - 2 мин</t>
  </si>
  <si>
    <t>итоговое время отделения</t>
  </si>
  <si>
    <t>конкурса "РУКОПАШНЫЙ БОЙ"</t>
  </si>
  <si>
    <t>время на демонстрацию  упражнения №32 - 12 секунд</t>
  </si>
  <si>
    <t>Старший судья ____________________________ А.Лебедев</t>
  </si>
  <si>
    <t>Старший судья ____________________________ Мефодьев  Р.И.</t>
  </si>
  <si>
    <t>Старший судья ____________________________ Мефодьев Р.И.</t>
  </si>
  <si>
    <t>Фамилия, имя</t>
  </si>
  <si>
    <t>МОУ "______________________________________"</t>
  </si>
  <si>
    <r>
      <t xml:space="preserve">страховка - </t>
    </r>
    <r>
      <rPr>
        <b/>
        <sz val="10"/>
        <rFont val="Arial"/>
        <family val="2"/>
      </rPr>
      <t>зачет/незачет</t>
    </r>
  </si>
  <si>
    <r>
      <t xml:space="preserve">на левый и правый бок - </t>
    </r>
    <r>
      <rPr>
        <b/>
        <sz val="10"/>
        <rFont val="Arial"/>
        <family val="2"/>
      </rPr>
      <t>12 раз за 30 сек.</t>
    </r>
  </si>
  <si>
    <r>
      <t>на спину - 1</t>
    </r>
    <r>
      <rPr>
        <b/>
        <sz val="10"/>
        <rFont val="Arial"/>
        <family val="2"/>
      </rPr>
      <t>0 раз за 30сек</t>
    </r>
  </si>
  <si>
    <t>баллы за выполнение упражнения № 32 на 8 счетов за 12 секунд</t>
  </si>
  <si>
    <t>штрафные баллы - 0,5хкол.лишних секунд</t>
  </si>
  <si>
    <t>итоговая сумма баллов</t>
  </si>
  <si>
    <t>итоговая сумма баллов -</t>
  </si>
  <si>
    <r>
      <t>на спину - 9/8</t>
    </r>
    <r>
      <rPr>
        <b/>
        <sz val="10"/>
        <rFont val="Arial"/>
        <family val="2"/>
      </rPr>
      <t xml:space="preserve"> раз за 30сек</t>
    </r>
  </si>
  <si>
    <r>
      <t xml:space="preserve">на левый и правый бок - </t>
    </r>
    <r>
      <rPr>
        <b/>
        <sz val="10"/>
        <rFont val="Arial"/>
        <family val="2"/>
      </rPr>
      <t>11/10 раз за 30 сек.</t>
    </r>
  </si>
  <si>
    <t>время на демонстрацию  упражнения №32 - 10 секунд</t>
  </si>
  <si>
    <t>конкурса "ВОЕННО-ПРИКАЛДНОЕ МНОГОБОРЬЕ"</t>
  </si>
  <si>
    <t xml:space="preserve">СОСТАВ: 6 ЮНОШЕЙ+4 ДЕВУШКИ </t>
  </si>
  <si>
    <t>ВРЕМЯ</t>
  </si>
  <si>
    <t>старт</t>
  </si>
  <si>
    <t>финиш</t>
  </si>
  <si>
    <t>чистое</t>
  </si>
  <si>
    <t>кол-во пораженных мишеней</t>
  </si>
  <si>
    <t>сэкономленные патроны</t>
  </si>
  <si>
    <t>В ОКОП</t>
  </si>
  <si>
    <t>В ОКНО</t>
  </si>
  <si>
    <t>Старший судья ____________________________ В.И.Григорьев</t>
  </si>
  <si>
    <t xml:space="preserve">МЕТАНИЕ ГРАНАТЫ </t>
  </si>
  <si>
    <t>СТРЕЛЬБА</t>
  </si>
  <si>
    <t>Военно-прикладное многоборье</t>
  </si>
  <si>
    <t>III</t>
  </si>
  <si>
    <t>I</t>
  </si>
  <si>
    <t>II</t>
  </si>
  <si>
    <t>дисквалиф</t>
  </si>
  <si>
    <t xml:space="preserve">Лучшие стрелки: </t>
  </si>
  <si>
    <t>Старший судья ____________________________ Перепелкин В.И.</t>
  </si>
  <si>
    <t>среди юношей - Беззубов Сергей  (Янчеллинская СОШ) - 22 очк.</t>
  </si>
  <si>
    <t>среди девушек - Николаева анастасия (Алманчинская СОШ) - 16 очк</t>
  </si>
  <si>
    <t>среди юношей - Гаврилов Александр (Исаковская СОШ) - 20 очк.</t>
  </si>
  <si>
    <t>среди девушек - Волкова Анастасия (Убеевская СОШ) - 18 очк</t>
  </si>
  <si>
    <t>Караевская СОШ</t>
  </si>
  <si>
    <t>Чадукасинская СОШ</t>
  </si>
  <si>
    <t>Б Шатьминская СОШ</t>
  </si>
  <si>
    <t>Убеевская СОШ</t>
  </si>
  <si>
    <t>Пикшикская СОШ</t>
  </si>
  <si>
    <t>Исаковская СОШ</t>
  </si>
  <si>
    <t>гимназия</t>
  </si>
  <si>
    <t>Я Челлинская СОШ</t>
  </si>
  <si>
    <t>Шивбосинская ООШ</t>
  </si>
  <si>
    <t>Алманчинская СОШ</t>
  </si>
  <si>
    <t>Именевская ООШ</t>
  </si>
  <si>
    <t>Гимназия</t>
  </si>
  <si>
    <t>Лучшие:</t>
  </si>
  <si>
    <t>среди юношей - Порфирьев Руслан (Караевская СОШ) - 24 раза подтягивание</t>
  </si>
  <si>
    <t>среди девушек - Емельянова Света (Я Челлинская СОШ) - 58 раз комплексное силовое упражнение за 1 мин</t>
  </si>
  <si>
    <t>среди девушек - Яковлева Екатерина (Исаковская СОШ) - 61 раз комплексное упражнение за 1 мин</t>
  </si>
  <si>
    <t>среди юношей - Николаев Лев (Траковская гимназия) - 20 раз подтяг.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</si>
</sst>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22"/>
      <name val="Arial"/>
      <family val="2"/>
    </font>
    <font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vertical="justify" textRotation="90"/>
    </xf>
    <xf numFmtId="0" fontId="0" fillId="0" borderId="1" xfId="0" applyBorder="1" applyAlignment="1">
      <alignment vertical="justify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4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0" fillId="0" borderId="1" xfId="0" applyFill="1" applyBorder="1" applyAlignment="1">
      <alignment vertical="justify"/>
    </xf>
    <xf numFmtId="0" fontId="0" fillId="0" borderId="3" xfId="0" applyBorder="1" applyAlignment="1">
      <alignment horizontal="center" vertical="justify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justify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0" fontId="2" fillId="0" borderId="1" xfId="0" applyFont="1" applyBorder="1" applyAlignment="1">
      <alignment vertical="center" textRotation="90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justify" textRotation="90"/>
    </xf>
    <xf numFmtId="0" fontId="2" fillId="0" borderId="4" xfId="0" applyFont="1" applyBorder="1" applyAlignment="1">
      <alignment vertical="center" textRotation="90"/>
    </xf>
    <xf numFmtId="0" fontId="2" fillId="0" borderId="5" xfId="0" applyFont="1" applyBorder="1" applyAlignment="1">
      <alignment vertical="center" textRotation="90"/>
    </xf>
    <xf numFmtId="0" fontId="0" fillId="0" borderId="2" xfId="0" applyBorder="1" applyAlignment="1">
      <alignment/>
    </xf>
    <xf numFmtId="0" fontId="2" fillId="0" borderId="4" xfId="0" applyFont="1" applyBorder="1" applyAlignment="1">
      <alignment vertical="justify" textRotation="90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4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7" xfId="0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2" xfId="0" applyBorder="1" applyAlignment="1">
      <alignment vertical="justify"/>
    </xf>
    <xf numFmtId="0" fontId="0" fillId="0" borderId="6" xfId="0" applyBorder="1" applyAlignment="1">
      <alignment vertical="justify"/>
    </xf>
    <xf numFmtId="0" fontId="0" fillId="0" borderId="3" xfId="0" applyBorder="1" applyAlignment="1">
      <alignment vertical="justify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justify"/>
    </xf>
    <xf numFmtId="0" fontId="0" fillId="0" borderId="0" xfId="0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workbookViewId="0" topLeftCell="A4">
      <selection activeCell="I11" sqref="I11:I22"/>
    </sheetView>
  </sheetViews>
  <sheetFormatPr defaultColWidth="9.140625" defaultRowHeight="12.75"/>
  <cols>
    <col min="1" max="1" width="32.00390625" style="0" customWidth="1"/>
    <col min="2" max="2" width="7.28125" style="0" customWidth="1"/>
    <col min="3" max="3" width="6.421875" style="0" customWidth="1"/>
    <col min="4" max="4" width="5.8515625" style="0" customWidth="1"/>
    <col min="5" max="5" width="6.28125" style="0" customWidth="1"/>
    <col min="6" max="6" width="6.00390625" style="0" customWidth="1"/>
    <col min="7" max="7" width="8.57421875" style="0" customWidth="1"/>
    <col min="8" max="8" width="10.421875" style="0" customWidth="1"/>
  </cols>
  <sheetData>
    <row r="1" spans="1:4" ht="15.75">
      <c r="A1" s="1"/>
      <c r="B1" s="1" t="s">
        <v>118</v>
      </c>
      <c r="C1" s="1"/>
      <c r="D1" s="1"/>
    </row>
    <row r="2" spans="1:6" ht="15.75">
      <c r="A2" s="28" t="s">
        <v>185</v>
      </c>
      <c r="B2" s="28"/>
      <c r="C2" s="28"/>
      <c r="D2" s="28"/>
      <c r="E2" s="29"/>
      <c r="F2" s="29"/>
    </row>
    <row r="3" ht="12.75">
      <c r="A3" t="s">
        <v>43</v>
      </c>
    </row>
    <row r="6" spans="1:5" ht="15.75">
      <c r="A6" s="28" t="s">
        <v>141</v>
      </c>
      <c r="B6" s="28"/>
      <c r="C6" s="28"/>
      <c r="D6" s="28"/>
      <c r="E6" s="28"/>
    </row>
    <row r="7" ht="12.75">
      <c r="A7" t="s">
        <v>186</v>
      </c>
    </row>
    <row r="9" spans="1:9" ht="27" customHeight="1">
      <c r="A9" s="35" t="s">
        <v>48</v>
      </c>
      <c r="B9" s="34" t="s">
        <v>187</v>
      </c>
      <c r="C9" s="34"/>
      <c r="D9" s="34"/>
      <c r="E9" s="30" t="s">
        <v>197</v>
      </c>
      <c r="F9" s="31"/>
      <c r="G9" s="30" t="s">
        <v>196</v>
      </c>
      <c r="H9" s="31"/>
      <c r="I9" s="32" t="s">
        <v>113</v>
      </c>
    </row>
    <row r="10" spans="1:9" ht="76.5">
      <c r="A10" s="35"/>
      <c r="B10" s="14" t="s">
        <v>189</v>
      </c>
      <c r="C10" s="14" t="s">
        <v>188</v>
      </c>
      <c r="D10" s="14" t="s">
        <v>190</v>
      </c>
      <c r="E10" s="14" t="s">
        <v>191</v>
      </c>
      <c r="F10" s="14" t="s">
        <v>192</v>
      </c>
      <c r="G10" s="23" t="s">
        <v>193</v>
      </c>
      <c r="H10" s="23" t="s">
        <v>194</v>
      </c>
      <c r="I10" s="33"/>
    </row>
    <row r="11" spans="1:9" ht="18">
      <c r="A11" s="20" t="s">
        <v>213</v>
      </c>
      <c r="B11" s="3">
        <v>18.24</v>
      </c>
      <c r="C11" s="3">
        <v>11.3</v>
      </c>
      <c r="D11" s="3">
        <v>6.56</v>
      </c>
      <c r="E11" s="3"/>
      <c r="F11" s="3"/>
      <c r="G11" s="3"/>
      <c r="H11" s="3"/>
      <c r="I11" s="3">
        <v>1</v>
      </c>
    </row>
    <row r="12" spans="1:9" ht="18">
      <c r="A12" s="20" t="s">
        <v>210</v>
      </c>
      <c r="B12" s="3">
        <v>7.43</v>
      </c>
      <c r="C12" s="3">
        <v>0</v>
      </c>
      <c r="D12" s="3">
        <v>7.43</v>
      </c>
      <c r="E12" s="3"/>
      <c r="F12" s="3"/>
      <c r="G12" s="3"/>
      <c r="H12" s="3"/>
      <c r="I12" s="3">
        <v>2</v>
      </c>
    </row>
    <row r="13" spans="1:9" ht="18">
      <c r="A13" s="20" t="s">
        <v>219</v>
      </c>
      <c r="B13" s="3">
        <v>7.57</v>
      </c>
      <c r="C13" s="3">
        <v>0</v>
      </c>
      <c r="D13" s="3">
        <v>7.57</v>
      </c>
      <c r="E13" s="3"/>
      <c r="F13" s="3"/>
      <c r="G13" s="3"/>
      <c r="H13" s="3"/>
      <c r="I13" s="3">
        <v>3</v>
      </c>
    </row>
    <row r="14" spans="1:9" ht="18">
      <c r="A14" s="20" t="s">
        <v>212</v>
      </c>
      <c r="B14" s="3">
        <v>16.28</v>
      </c>
      <c r="C14" s="3">
        <v>8.3</v>
      </c>
      <c r="D14" s="3">
        <v>8.08</v>
      </c>
      <c r="E14" s="3"/>
      <c r="F14" s="3"/>
      <c r="G14" s="3"/>
      <c r="H14" s="3"/>
      <c r="I14" s="3">
        <v>4</v>
      </c>
    </row>
    <row r="15" spans="1:9" ht="18">
      <c r="A15" s="20" t="s">
        <v>214</v>
      </c>
      <c r="B15" s="3">
        <v>21.3</v>
      </c>
      <c r="C15" s="3">
        <v>13</v>
      </c>
      <c r="D15" s="3">
        <v>8.3</v>
      </c>
      <c r="E15" s="3"/>
      <c r="F15" s="3"/>
      <c r="G15" s="3"/>
      <c r="H15" s="3"/>
      <c r="I15" s="3">
        <v>5</v>
      </c>
    </row>
    <row r="16" spans="1:9" ht="18">
      <c r="A16" s="20" t="s">
        <v>211</v>
      </c>
      <c r="B16" s="3">
        <v>8.41</v>
      </c>
      <c r="C16" s="3">
        <v>0</v>
      </c>
      <c r="D16" s="3">
        <v>8.41</v>
      </c>
      <c r="E16" s="3"/>
      <c r="F16" s="3"/>
      <c r="G16" s="3"/>
      <c r="H16" s="3"/>
      <c r="I16" s="3">
        <v>6</v>
      </c>
    </row>
    <row r="17" spans="1:9" ht="18">
      <c r="A17" s="20" t="s">
        <v>216</v>
      </c>
      <c r="B17" s="3">
        <v>8.51</v>
      </c>
      <c r="C17" s="3">
        <v>0</v>
      </c>
      <c r="D17" s="3">
        <v>8.51</v>
      </c>
      <c r="E17" s="3"/>
      <c r="F17" s="3"/>
      <c r="G17" s="3"/>
      <c r="H17" s="3"/>
      <c r="I17" s="3">
        <v>7</v>
      </c>
    </row>
    <row r="18" spans="1:9" ht="18">
      <c r="A18" s="20" t="s">
        <v>218</v>
      </c>
      <c r="B18" s="3">
        <v>15.29</v>
      </c>
      <c r="C18" s="3">
        <v>6.3</v>
      </c>
      <c r="D18" s="3">
        <v>8.51</v>
      </c>
      <c r="E18" s="3"/>
      <c r="F18" s="3"/>
      <c r="G18" s="3"/>
      <c r="H18" s="3"/>
      <c r="I18" s="3">
        <v>8</v>
      </c>
    </row>
    <row r="19" spans="1:9" ht="18">
      <c r="A19" s="20" t="s">
        <v>215</v>
      </c>
      <c r="B19" s="3">
        <v>9.06</v>
      </c>
      <c r="C19" s="3">
        <v>0</v>
      </c>
      <c r="D19" s="3">
        <v>9.06</v>
      </c>
      <c r="E19" s="3"/>
      <c r="F19" s="3"/>
      <c r="G19" s="3"/>
      <c r="H19" s="3"/>
      <c r="I19" s="3">
        <v>9</v>
      </c>
    </row>
    <row r="20" spans="1:9" ht="18">
      <c r="A20" s="20" t="s">
        <v>88</v>
      </c>
      <c r="B20" s="3">
        <v>16.08</v>
      </c>
      <c r="C20" s="3">
        <v>7</v>
      </c>
      <c r="D20" s="3">
        <v>9.08</v>
      </c>
      <c r="E20" s="3"/>
      <c r="F20" s="3"/>
      <c r="G20" s="3"/>
      <c r="H20" s="3"/>
      <c r="I20" s="3">
        <v>10</v>
      </c>
    </row>
    <row r="21" spans="1:9" ht="18">
      <c r="A21" s="20" t="s">
        <v>209</v>
      </c>
      <c r="B21" s="3">
        <v>10.1</v>
      </c>
      <c r="C21" s="3">
        <v>0</v>
      </c>
      <c r="D21" s="3">
        <v>10.1</v>
      </c>
      <c r="E21" s="3"/>
      <c r="F21" s="3"/>
      <c r="G21" s="3"/>
      <c r="H21" s="3"/>
      <c r="I21" s="3">
        <v>11</v>
      </c>
    </row>
    <row r="22" spans="1:9" ht="18">
      <c r="A22" s="20" t="s">
        <v>217</v>
      </c>
      <c r="B22" s="3">
        <v>10.21</v>
      </c>
      <c r="C22" s="3">
        <v>0</v>
      </c>
      <c r="D22" s="3">
        <v>10.21</v>
      </c>
      <c r="E22" s="3"/>
      <c r="F22" s="3"/>
      <c r="G22" s="3"/>
      <c r="H22" s="3"/>
      <c r="I22" s="3">
        <v>12</v>
      </c>
    </row>
    <row r="25" ht="15.75">
      <c r="A25" s="19" t="s">
        <v>195</v>
      </c>
    </row>
  </sheetData>
  <mergeCells count="7">
    <mergeCell ref="G9:H9"/>
    <mergeCell ref="I9:I10"/>
    <mergeCell ref="A6:E6"/>
    <mergeCell ref="A2:F2"/>
    <mergeCell ref="B9:D9"/>
    <mergeCell ref="A9:A10"/>
    <mergeCell ref="E9:F9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C1">
      <selection activeCell="J21" sqref="J21"/>
    </sheetView>
  </sheetViews>
  <sheetFormatPr defaultColWidth="9.140625" defaultRowHeight="12.75"/>
  <cols>
    <col min="1" max="1" width="4.140625" style="0" customWidth="1"/>
    <col min="2" max="2" width="30.00390625" style="0" customWidth="1"/>
    <col min="3" max="3" width="4.28125" style="0" customWidth="1"/>
    <col min="4" max="4" width="5.00390625" style="0" customWidth="1"/>
    <col min="5" max="5" width="5.28125" style="0" customWidth="1"/>
    <col min="6" max="6" width="4.7109375" style="0" customWidth="1"/>
    <col min="7" max="8" width="4.28125" style="0" customWidth="1"/>
    <col min="9" max="9" width="3.7109375" style="0" customWidth="1"/>
    <col min="10" max="10" width="3.8515625" style="0" customWidth="1"/>
    <col min="11" max="12" width="3.7109375" style="0" customWidth="1"/>
    <col min="13" max="13" width="4.00390625" style="0" customWidth="1"/>
    <col min="14" max="14" width="4.421875" style="0" customWidth="1"/>
    <col min="15" max="15" width="4.140625" style="0" customWidth="1"/>
    <col min="16" max="16" width="3.8515625" style="0" customWidth="1"/>
    <col min="17" max="18" width="4.421875" style="0" customWidth="1"/>
    <col min="19" max="19" width="4.140625" style="0" customWidth="1"/>
    <col min="20" max="20" width="4.57421875" style="0" customWidth="1"/>
    <col min="21" max="22" width="4.28125" style="0" customWidth="1"/>
    <col min="23" max="23" width="4.57421875" style="0" customWidth="1"/>
    <col min="24" max="24" width="4.140625" style="0" customWidth="1"/>
    <col min="25" max="26" width="5.28125" style="0" customWidth="1"/>
  </cols>
  <sheetData>
    <row r="1" ht="15.75">
      <c r="E1" s="1" t="s">
        <v>39</v>
      </c>
    </row>
    <row r="2" spans="5:8" ht="15.75">
      <c r="E2" s="1"/>
      <c r="H2" t="s">
        <v>41</v>
      </c>
    </row>
    <row r="3" ht="15.75">
      <c r="E3" s="1"/>
    </row>
    <row r="4" spans="2:5" ht="15.75">
      <c r="B4" t="s">
        <v>22</v>
      </c>
      <c r="E4" s="1"/>
    </row>
    <row r="5" ht="15.75">
      <c r="E5" s="1"/>
    </row>
    <row r="6" spans="1:26" ht="12.75">
      <c r="A6" s="32"/>
      <c r="B6" s="35" t="s">
        <v>0</v>
      </c>
      <c r="C6" s="43" t="s">
        <v>23</v>
      </c>
      <c r="D6" s="43"/>
      <c r="E6" s="43"/>
      <c r="F6" s="43"/>
      <c r="G6" s="44" t="s">
        <v>24</v>
      </c>
      <c r="H6" s="44"/>
      <c r="I6" s="44"/>
      <c r="J6" s="44"/>
      <c r="K6" s="44"/>
      <c r="L6" s="44"/>
      <c r="M6" s="44"/>
      <c r="N6" s="44"/>
      <c r="O6" s="44"/>
      <c r="P6" s="10">
        <v>3</v>
      </c>
      <c r="Q6" s="10">
        <v>4</v>
      </c>
      <c r="R6" s="10">
        <v>5</v>
      </c>
      <c r="S6" s="10">
        <v>6</v>
      </c>
      <c r="T6" s="10">
        <v>7</v>
      </c>
      <c r="U6" s="10">
        <v>8</v>
      </c>
      <c r="V6" s="10">
        <v>9</v>
      </c>
      <c r="W6" s="10">
        <v>10</v>
      </c>
      <c r="X6" s="10">
        <v>11</v>
      </c>
      <c r="Y6" s="45" t="s">
        <v>20</v>
      </c>
      <c r="Z6" s="41" t="s">
        <v>21</v>
      </c>
    </row>
    <row r="7" spans="1:26" ht="169.5" customHeight="1">
      <c r="A7" s="33"/>
      <c r="B7" s="35"/>
      <c r="C7" s="4" t="s">
        <v>1</v>
      </c>
      <c r="D7" s="4" t="s">
        <v>2</v>
      </c>
      <c r="E7" s="4" t="s">
        <v>3</v>
      </c>
      <c r="F7" s="9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3</v>
      </c>
      <c r="O7" s="9" t="s">
        <v>4</v>
      </c>
      <c r="P7" s="9" t="s">
        <v>12</v>
      </c>
      <c r="Q7" s="9" t="s">
        <v>13</v>
      </c>
      <c r="R7" s="9" t="s">
        <v>14</v>
      </c>
      <c r="S7" s="9" t="s">
        <v>15</v>
      </c>
      <c r="T7" s="9" t="s">
        <v>16</v>
      </c>
      <c r="U7" s="9" t="s">
        <v>17</v>
      </c>
      <c r="V7" s="9" t="s">
        <v>18</v>
      </c>
      <c r="W7" s="9" t="s">
        <v>19</v>
      </c>
      <c r="X7" s="9" t="s">
        <v>198</v>
      </c>
      <c r="Y7" s="36"/>
      <c r="Z7" s="42"/>
    </row>
    <row r="8" spans="1:26" ht="15.75">
      <c r="A8" s="3">
        <v>1</v>
      </c>
      <c r="B8" s="5" t="s">
        <v>30</v>
      </c>
      <c r="C8" s="3">
        <v>4</v>
      </c>
      <c r="D8" s="3">
        <v>1</v>
      </c>
      <c r="E8" s="3">
        <v>5</v>
      </c>
      <c r="F8" s="3">
        <v>2</v>
      </c>
      <c r="G8" s="3"/>
      <c r="H8" s="3">
        <v>5</v>
      </c>
      <c r="I8" s="3">
        <v>3</v>
      </c>
      <c r="J8" s="3">
        <v>1</v>
      </c>
      <c r="K8" s="3">
        <v>2</v>
      </c>
      <c r="L8" s="3"/>
      <c r="M8" s="3">
        <v>6</v>
      </c>
      <c r="N8" s="3">
        <v>12</v>
      </c>
      <c r="O8" s="3">
        <v>2</v>
      </c>
      <c r="P8" s="3">
        <v>1</v>
      </c>
      <c r="Q8" s="3">
        <v>6</v>
      </c>
      <c r="R8" s="3">
        <v>1</v>
      </c>
      <c r="S8" s="3">
        <v>1</v>
      </c>
      <c r="T8" s="3">
        <v>1</v>
      </c>
      <c r="U8" s="3">
        <v>2</v>
      </c>
      <c r="V8" s="3">
        <v>2</v>
      </c>
      <c r="W8" s="3">
        <v>3</v>
      </c>
      <c r="X8" s="3">
        <v>3</v>
      </c>
      <c r="Y8" s="3">
        <f aca="true" t="shared" si="0" ref="Y8:Y15">SUM(F8+O8+P8+Q8+R8+S8+T8+U8+V8+W8+X8)</f>
        <v>24</v>
      </c>
      <c r="Z8" s="3" t="s">
        <v>200</v>
      </c>
    </row>
    <row r="9" spans="1:26" ht="15.75">
      <c r="A9" s="3">
        <v>2</v>
      </c>
      <c r="B9" s="6" t="s">
        <v>34</v>
      </c>
      <c r="C9" s="3">
        <v>6</v>
      </c>
      <c r="D9" s="3">
        <v>4</v>
      </c>
      <c r="E9" s="3">
        <v>10</v>
      </c>
      <c r="F9" s="3">
        <v>5</v>
      </c>
      <c r="G9" s="3"/>
      <c r="H9" s="3">
        <v>2</v>
      </c>
      <c r="I9" s="3">
        <v>5</v>
      </c>
      <c r="J9" s="3">
        <v>2</v>
      </c>
      <c r="K9" s="3">
        <v>3</v>
      </c>
      <c r="L9" s="3"/>
      <c r="M9" s="3">
        <v>2</v>
      </c>
      <c r="N9" s="3">
        <v>12</v>
      </c>
      <c r="O9" s="3">
        <v>4</v>
      </c>
      <c r="P9" s="3">
        <v>5</v>
      </c>
      <c r="Q9" s="3">
        <v>3</v>
      </c>
      <c r="R9" s="3">
        <v>3</v>
      </c>
      <c r="S9" s="3">
        <v>2</v>
      </c>
      <c r="T9" s="3">
        <v>5</v>
      </c>
      <c r="U9" s="3">
        <v>5</v>
      </c>
      <c r="V9" s="3">
        <v>1</v>
      </c>
      <c r="W9" s="3">
        <v>4</v>
      </c>
      <c r="X9" s="3">
        <v>1</v>
      </c>
      <c r="Y9" s="3">
        <f t="shared" si="0"/>
        <v>38</v>
      </c>
      <c r="Z9" s="3" t="s">
        <v>201</v>
      </c>
    </row>
    <row r="10" spans="1:26" ht="15.75">
      <c r="A10" s="3">
        <v>3</v>
      </c>
      <c r="B10" s="5" t="s">
        <v>38</v>
      </c>
      <c r="C10" s="3">
        <v>3</v>
      </c>
      <c r="D10" s="3">
        <v>2</v>
      </c>
      <c r="E10" s="3">
        <v>5</v>
      </c>
      <c r="F10" s="3">
        <v>3</v>
      </c>
      <c r="G10" s="3"/>
      <c r="H10" s="3">
        <v>7</v>
      </c>
      <c r="I10" s="3">
        <v>1</v>
      </c>
      <c r="J10" s="3">
        <v>4</v>
      </c>
      <c r="K10" s="3">
        <v>5</v>
      </c>
      <c r="L10" s="3"/>
      <c r="M10" s="3">
        <v>1</v>
      </c>
      <c r="N10" s="3">
        <v>11</v>
      </c>
      <c r="O10" s="3">
        <v>1</v>
      </c>
      <c r="P10" s="3">
        <v>2</v>
      </c>
      <c r="Q10" s="3">
        <v>4.5</v>
      </c>
      <c r="R10" s="3">
        <v>5</v>
      </c>
      <c r="S10" s="3">
        <v>8</v>
      </c>
      <c r="T10" s="3">
        <v>4</v>
      </c>
      <c r="U10" s="3">
        <v>1</v>
      </c>
      <c r="V10" s="3">
        <v>6</v>
      </c>
      <c r="W10" s="3">
        <v>2</v>
      </c>
      <c r="X10" s="3">
        <v>6</v>
      </c>
      <c r="Y10" s="3">
        <f t="shared" si="0"/>
        <v>42.5</v>
      </c>
      <c r="Z10" s="3" t="s">
        <v>199</v>
      </c>
    </row>
    <row r="11" spans="1:26" ht="15.75">
      <c r="A11" s="3">
        <v>4</v>
      </c>
      <c r="B11" s="5" t="s">
        <v>31</v>
      </c>
      <c r="C11" s="3">
        <v>5</v>
      </c>
      <c r="D11" s="3">
        <v>6</v>
      </c>
      <c r="E11" s="3">
        <v>11</v>
      </c>
      <c r="F11" s="3">
        <v>6</v>
      </c>
      <c r="G11" s="3"/>
      <c r="H11" s="3">
        <v>6</v>
      </c>
      <c r="I11" s="3">
        <v>4</v>
      </c>
      <c r="J11" s="3">
        <v>7</v>
      </c>
      <c r="K11" s="3">
        <v>7</v>
      </c>
      <c r="L11" s="3"/>
      <c r="M11" s="3">
        <v>5</v>
      </c>
      <c r="N11" s="3">
        <v>23</v>
      </c>
      <c r="O11" s="3">
        <v>6</v>
      </c>
      <c r="P11" s="3">
        <v>4</v>
      </c>
      <c r="Q11" s="3">
        <v>2</v>
      </c>
      <c r="R11" s="3">
        <v>4</v>
      </c>
      <c r="S11" s="3">
        <v>7</v>
      </c>
      <c r="T11" s="3">
        <v>2</v>
      </c>
      <c r="U11" s="3">
        <v>7</v>
      </c>
      <c r="V11" s="3">
        <v>3</v>
      </c>
      <c r="W11" s="3">
        <v>1</v>
      </c>
      <c r="X11" s="3">
        <v>2</v>
      </c>
      <c r="Y11" s="3">
        <f t="shared" si="0"/>
        <v>44</v>
      </c>
      <c r="Z11" s="3">
        <v>4</v>
      </c>
    </row>
    <row r="12" spans="1:26" ht="15.75">
      <c r="A12" s="3">
        <v>5</v>
      </c>
      <c r="B12" s="5" t="s">
        <v>32</v>
      </c>
      <c r="C12" s="3">
        <v>1</v>
      </c>
      <c r="D12" s="3">
        <v>3</v>
      </c>
      <c r="E12" s="3">
        <v>4</v>
      </c>
      <c r="F12" s="3">
        <v>1</v>
      </c>
      <c r="G12" s="3"/>
      <c r="H12" s="3">
        <v>1</v>
      </c>
      <c r="I12" s="3">
        <v>2</v>
      </c>
      <c r="J12" s="3">
        <v>5</v>
      </c>
      <c r="K12" s="3">
        <v>1</v>
      </c>
      <c r="L12" s="3"/>
      <c r="M12" s="3">
        <v>4</v>
      </c>
      <c r="N12" s="3">
        <v>12</v>
      </c>
      <c r="O12" s="3">
        <v>3</v>
      </c>
      <c r="P12" s="3">
        <v>6</v>
      </c>
      <c r="Q12" s="3">
        <v>8</v>
      </c>
      <c r="R12" s="3">
        <v>7</v>
      </c>
      <c r="S12" s="3">
        <v>3</v>
      </c>
      <c r="T12" s="3">
        <v>7</v>
      </c>
      <c r="U12" s="3">
        <v>3</v>
      </c>
      <c r="V12" s="3">
        <v>4</v>
      </c>
      <c r="W12" s="3">
        <v>7</v>
      </c>
      <c r="X12" s="3">
        <v>4</v>
      </c>
      <c r="Y12" s="3">
        <f t="shared" si="0"/>
        <v>53</v>
      </c>
      <c r="Z12" s="3">
        <v>5</v>
      </c>
    </row>
    <row r="13" spans="1:26" ht="15.75">
      <c r="A13" s="3">
        <v>6</v>
      </c>
      <c r="B13" s="5" t="s">
        <v>26</v>
      </c>
      <c r="C13" s="3">
        <v>2</v>
      </c>
      <c r="D13" s="3">
        <v>7</v>
      </c>
      <c r="E13" s="3">
        <v>9</v>
      </c>
      <c r="F13" s="3">
        <v>4</v>
      </c>
      <c r="G13" s="3"/>
      <c r="H13" s="3">
        <v>8</v>
      </c>
      <c r="I13" s="3">
        <v>6</v>
      </c>
      <c r="J13" s="3">
        <v>3</v>
      </c>
      <c r="K13" s="3">
        <v>8</v>
      </c>
      <c r="L13" s="3"/>
      <c r="M13" s="3">
        <v>7</v>
      </c>
      <c r="N13" s="3">
        <v>24</v>
      </c>
      <c r="O13" s="3">
        <v>7</v>
      </c>
      <c r="P13" s="3">
        <v>7</v>
      </c>
      <c r="Q13" s="3">
        <v>1</v>
      </c>
      <c r="R13" s="3">
        <v>8</v>
      </c>
      <c r="S13" s="3">
        <v>6</v>
      </c>
      <c r="T13" s="3">
        <v>3</v>
      </c>
      <c r="U13" s="3">
        <v>4</v>
      </c>
      <c r="V13" s="3">
        <v>8</v>
      </c>
      <c r="W13" s="3">
        <v>8</v>
      </c>
      <c r="X13" s="3">
        <v>5</v>
      </c>
      <c r="Y13" s="3">
        <f t="shared" si="0"/>
        <v>61</v>
      </c>
      <c r="Z13" s="3">
        <v>6</v>
      </c>
    </row>
    <row r="14" spans="1:26" ht="15.75">
      <c r="A14" s="3">
        <v>7</v>
      </c>
      <c r="B14" s="5" t="s">
        <v>29</v>
      </c>
      <c r="C14" s="3">
        <v>7</v>
      </c>
      <c r="D14" s="3">
        <v>5</v>
      </c>
      <c r="E14" s="3">
        <v>12</v>
      </c>
      <c r="F14" s="3">
        <v>7</v>
      </c>
      <c r="G14" s="3"/>
      <c r="H14" s="3">
        <v>3</v>
      </c>
      <c r="I14" s="3">
        <v>8</v>
      </c>
      <c r="J14" s="3">
        <v>6</v>
      </c>
      <c r="K14" s="3">
        <v>6</v>
      </c>
      <c r="L14" s="3"/>
      <c r="M14" s="3">
        <v>3</v>
      </c>
      <c r="N14" s="3">
        <v>23</v>
      </c>
      <c r="O14" s="3">
        <v>5</v>
      </c>
      <c r="P14" s="3">
        <v>8</v>
      </c>
      <c r="Q14" s="3">
        <v>4.5</v>
      </c>
      <c r="R14" s="3">
        <v>2</v>
      </c>
      <c r="S14" s="3">
        <v>4</v>
      </c>
      <c r="T14" s="3">
        <v>6</v>
      </c>
      <c r="U14" s="3">
        <v>6</v>
      </c>
      <c r="V14" s="3">
        <v>5</v>
      </c>
      <c r="W14" s="3">
        <v>6</v>
      </c>
      <c r="X14" s="3">
        <v>8</v>
      </c>
      <c r="Y14" s="3">
        <f t="shared" si="0"/>
        <v>61.5</v>
      </c>
      <c r="Z14" s="3">
        <v>7</v>
      </c>
    </row>
    <row r="15" spans="1:26" ht="15.75">
      <c r="A15" s="3">
        <v>8</v>
      </c>
      <c r="B15" s="5" t="s">
        <v>25</v>
      </c>
      <c r="C15" s="3">
        <v>8</v>
      </c>
      <c r="D15" s="3">
        <v>8</v>
      </c>
      <c r="E15" s="3">
        <v>16</v>
      </c>
      <c r="F15" s="3">
        <v>8</v>
      </c>
      <c r="G15" s="3"/>
      <c r="H15" s="3">
        <v>4</v>
      </c>
      <c r="I15" s="3">
        <v>7</v>
      </c>
      <c r="J15" s="3">
        <v>8</v>
      </c>
      <c r="K15" s="3">
        <v>4</v>
      </c>
      <c r="L15" s="3"/>
      <c r="M15" s="3">
        <v>8</v>
      </c>
      <c r="N15" s="3">
        <v>27</v>
      </c>
      <c r="O15" s="3">
        <v>8</v>
      </c>
      <c r="P15" s="3">
        <v>3</v>
      </c>
      <c r="Q15" s="3">
        <v>7</v>
      </c>
      <c r="R15" s="3">
        <v>6</v>
      </c>
      <c r="S15" s="3">
        <v>5</v>
      </c>
      <c r="T15" s="3">
        <v>8</v>
      </c>
      <c r="U15" s="3">
        <v>8</v>
      </c>
      <c r="V15" s="3">
        <v>7</v>
      </c>
      <c r="W15" s="3">
        <v>5</v>
      </c>
      <c r="X15" s="3">
        <v>7</v>
      </c>
      <c r="Y15" s="3">
        <f>SUM(F15+O15+P15+Q15+R15+S15+T15+U15+V15+W15+X15)</f>
        <v>72</v>
      </c>
      <c r="Z15" s="3">
        <v>8</v>
      </c>
    </row>
    <row r="16" spans="1:26" ht="12.75">
      <c r="A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2.75">
      <c r="B17" s="7" t="s">
        <v>36</v>
      </c>
    </row>
    <row r="18" ht="12.75">
      <c r="B18" s="7" t="s">
        <v>37</v>
      </c>
    </row>
  </sheetData>
  <mergeCells count="6">
    <mergeCell ref="Z6:Z7"/>
    <mergeCell ref="A6:A7"/>
    <mergeCell ref="C6:F6"/>
    <mergeCell ref="G6:O6"/>
    <mergeCell ref="B6:B7"/>
    <mergeCell ref="Y6:Y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C8">
      <selection activeCell="A8" sqref="A8:A19"/>
    </sheetView>
  </sheetViews>
  <sheetFormatPr defaultColWidth="9.140625" defaultRowHeight="12.75"/>
  <cols>
    <col min="1" max="1" width="4.140625" style="0" customWidth="1"/>
    <col min="2" max="2" width="30.00390625" style="0" customWidth="1"/>
    <col min="3" max="3" width="4.28125" style="0" customWidth="1"/>
    <col min="4" max="4" width="5.00390625" style="0" customWidth="1"/>
    <col min="5" max="5" width="5.28125" style="0" customWidth="1"/>
    <col min="6" max="6" width="4.7109375" style="0" customWidth="1"/>
    <col min="7" max="7" width="4.28125" style="0" customWidth="1"/>
    <col min="8" max="8" width="3.7109375" style="0" customWidth="1"/>
    <col min="9" max="9" width="3.8515625" style="0" customWidth="1"/>
    <col min="10" max="11" width="3.7109375" style="0" customWidth="1"/>
    <col min="12" max="12" width="4.421875" style="0" customWidth="1"/>
    <col min="13" max="13" width="4.140625" style="0" customWidth="1"/>
    <col min="14" max="14" width="3.8515625" style="0" customWidth="1"/>
    <col min="15" max="15" width="3.57421875" style="0" customWidth="1"/>
    <col min="16" max="16" width="4.421875" style="0" customWidth="1"/>
    <col min="17" max="17" width="4.140625" style="0" customWidth="1"/>
    <col min="18" max="18" width="4.57421875" style="0" customWidth="1"/>
    <col min="19" max="20" width="4.28125" style="0" customWidth="1"/>
    <col min="21" max="21" width="4.57421875" style="0" customWidth="1"/>
    <col min="22" max="22" width="4.140625" style="0" customWidth="1"/>
    <col min="23" max="24" width="5.28125" style="0" customWidth="1"/>
  </cols>
  <sheetData>
    <row r="1" ht="15.75">
      <c r="E1" s="1" t="s">
        <v>40</v>
      </c>
    </row>
    <row r="2" spans="5:8" ht="15.75">
      <c r="E2" s="1"/>
      <c r="H2" t="s">
        <v>41</v>
      </c>
    </row>
    <row r="3" ht="15.75">
      <c r="E3" s="1"/>
    </row>
    <row r="4" spans="2:5" ht="15.75">
      <c r="B4" t="s">
        <v>22</v>
      </c>
      <c r="E4" s="1"/>
    </row>
    <row r="5" ht="15.75">
      <c r="E5" s="1"/>
    </row>
    <row r="6" spans="1:24" ht="12.75">
      <c r="A6" s="32"/>
      <c r="B6" s="35" t="s">
        <v>0</v>
      </c>
      <c r="C6" s="43" t="s">
        <v>23</v>
      </c>
      <c r="D6" s="43"/>
      <c r="E6" s="43"/>
      <c r="F6" s="43"/>
      <c r="G6" s="44" t="s">
        <v>24</v>
      </c>
      <c r="H6" s="44"/>
      <c r="I6" s="44"/>
      <c r="J6" s="44"/>
      <c r="K6" s="44"/>
      <c r="L6" s="44"/>
      <c r="M6" s="44"/>
      <c r="N6" s="10">
        <v>3</v>
      </c>
      <c r="O6" s="10">
        <v>4</v>
      </c>
      <c r="P6" s="10">
        <v>5</v>
      </c>
      <c r="Q6" s="10">
        <v>6</v>
      </c>
      <c r="R6" s="10">
        <v>7</v>
      </c>
      <c r="S6" s="10">
        <v>8</v>
      </c>
      <c r="T6" s="10">
        <v>9</v>
      </c>
      <c r="U6" s="10">
        <v>10</v>
      </c>
      <c r="V6" s="10">
        <v>11</v>
      </c>
      <c r="W6" s="45" t="s">
        <v>20</v>
      </c>
      <c r="X6" s="41" t="s">
        <v>21</v>
      </c>
    </row>
    <row r="7" spans="1:24" ht="169.5" customHeight="1">
      <c r="A7" s="33"/>
      <c r="B7" s="35"/>
      <c r="C7" s="4" t="s">
        <v>1</v>
      </c>
      <c r="D7" s="4" t="s">
        <v>2</v>
      </c>
      <c r="E7" s="4" t="s">
        <v>3</v>
      </c>
      <c r="F7" s="9" t="s">
        <v>4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3</v>
      </c>
      <c r="M7" s="9" t="s">
        <v>4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198</v>
      </c>
      <c r="W7" s="36"/>
      <c r="X7" s="42"/>
    </row>
    <row r="8" spans="1:24" ht="15.75">
      <c r="A8" s="3"/>
      <c r="B8" s="5" t="s">
        <v>30</v>
      </c>
      <c r="C8" s="3">
        <v>2</v>
      </c>
      <c r="D8" s="3">
        <v>1</v>
      </c>
      <c r="E8" s="3">
        <v>3</v>
      </c>
      <c r="F8" s="10">
        <v>1</v>
      </c>
      <c r="G8" s="3">
        <v>10</v>
      </c>
      <c r="H8" s="3">
        <v>2</v>
      </c>
      <c r="I8" s="3">
        <v>10</v>
      </c>
      <c r="J8" s="3">
        <v>6</v>
      </c>
      <c r="K8" s="3"/>
      <c r="L8" s="3">
        <v>18</v>
      </c>
      <c r="M8" s="10">
        <v>5</v>
      </c>
      <c r="N8" s="10">
        <v>1</v>
      </c>
      <c r="O8" s="10">
        <v>1</v>
      </c>
      <c r="P8" s="10">
        <v>1</v>
      </c>
      <c r="Q8" s="10">
        <v>2</v>
      </c>
      <c r="R8" s="10">
        <v>1</v>
      </c>
      <c r="S8" s="10"/>
      <c r="T8" s="10">
        <v>2</v>
      </c>
      <c r="U8" s="10">
        <v>6</v>
      </c>
      <c r="V8" s="10">
        <v>9</v>
      </c>
      <c r="W8" s="10">
        <f aca="true" t="shared" si="0" ref="W8:W19">SUM(F8+M8+N8+O8+P8+Q8+R8+S8+T8+U8+V8)</f>
        <v>29</v>
      </c>
      <c r="X8" s="3">
        <v>1</v>
      </c>
    </row>
    <row r="9" spans="1:24" ht="15.75">
      <c r="A9" s="3"/>
      <c r="B9" s="5" t="s">
        <v>27</v>
      </c>
      <c r="C9" s="3">
        <v>10</v>
      </c>
      <c r="D9" s="3">
        <v>2</v>
      </c>
      <c r="E9" s="3">
        <v>12</v>
      </c>
      <c r="F9" s="10">
        <v>4</v>
      </c>
      <c r="G9" s="3">
        <v>2</v>
      </c>
      <c r="H9" s="3">
        <v>4</v>
      </c>
      <c r="I9" s="3">
        <v>8</v>
      </c>
      <c r="J9" s="3">
        <v>1</v>
      </c>
      <c r="K9" s="3"/>
      <c r="L9" s="3">
        <v>13</v>
      </c>
      <c r="M9" s="10">
        <v>2</v>
      </c>
      <c r="N9" s="10">
        <v>2</v>
      </c>
      <c r="O9" s="10">
        <v>7</v>
      </c>
      <c r="P9" s="10">
        <v>10</v>
      </c>
      <c r="Q9" s="10">
        <v>1</v>
      </c>
      <c r="R9" s="10">
        <v>6</v>
      </c>
      <c r="S9" s="10"/>
      <c r="T9" s="10">
        <v>4</v>
      </c>
      <c r="U9" s="10">
        <v>3</v>
      </c>
      <c r="V9" s="10">
        <v>3</v>
      </c>
      <c r="W9" s="10">
        <f t="shared" si="0"/>
        <v>42</v>
      </c>
      <c r="X9" s="3">
        <v>2</v>
      </c>
    </row>
    <row r="10" spans="1:24" ht="15.75">
      <c r="A10" s="3"/>
      <c r="B10" s="5" t="s">
        <v>28</v>
      </c>
      <c r="C10" s="3">
        <v>3</v>
      </c>
      <c r="D10" s="3">
        <v>9</v>
      </c>
      <c r="E10" s="3">
        <v>12</v>
      </c>
      <c r="F10" s="10">
        <v>5</v>
      </c>
      <c r="G10" s="3">
        <v>5</v>
      </c>
      <c r="H10" s="3">
        <v>8</v>
      </c>
      <c r="I10" s="3">
        <v>3</v>
      </c>
      <c r="J10" s="3">
        <v>2</v>
      </c>
      <c r="K10" s="3"/>
      <c r="L10" s="3">
        <v>13</v>
      </c>
      <c r="M10" s="10">
        <v>3</v>
      </c>
      <c r="N10" s="10">
        <v>8</v>
      </c>
      <c r="O10" s="10">
        <v>2</v>
      </c>
      <c r="P10" s="10">
        <v>4</v>
      </c>
      <c r="Q10" s="10">
        <v>3</v>
      </c>
      <c r="R10" s="10">
        <v>8</v>
      </c>
      <c r="S10" s="10"/>
      <c r="T10" s="10">
        <v>7</v>
      </c>
      <c r="U10" s="10">
        <v>1</v>
      </c>
      <c r="V10" s="10">
        <v>5</v>
      </c>
      <c r="W10" s="10">
        <f t="shared" si="0"/>
        <v>46</v>
      </c>
      <c r="X10" s="3">
        <v>3</v>
      </c>
    </row>
    <row r="11" spans="1:24" ht="15.75">
      <c r="A11" s="3"/>
      <c r="B11" s="5" t="s">
        <v>32</v>
      </c>
      <c r="C11" s="3">
        <v>6</v>
      </c>
      <c r="D11" s="3">
        <v>5</v>
      </c>
      <c r="E11" s="3">
        <v>11</v>
      </c>
      <c r="F11" s="10">
        <v>3</v>
      </c>
      <c r="G11" s="3">
        <v>1</v>
      </c>
      <c r="H11" s="3">
        <v>9</v>
      </c>
      <c r="I11" s="3">
        <v>12</v>
      </c>
      <c r="J11" s="3">
        <v>5</v>
      </c>
      <c r="K11" s="3"/>
      <c r="L11" s="3">
        <v>26</v>
      </c>
      <c r="M11" s="10">
        <v>10</v>
      </c>
      <c r="N11" s="10">
        <v>5</v>
      </c>
      <c r="O11" s="10">
        <v>4</v>
      </c>
      <c r="P11" s="10">
        <v>5</v>
      </c>
      <c r="Q11" s="10">
        <v>8</v>
      </c>
      <c r="R11" s="10">
        <v>10</v>
      </c>
      <c r="S11" s="10"/>
      <c r="T11" s="10">
        <v>3</v>
      </c>
      <c r="U11" s="10">
        <v>4</v>
      </c>
      <c r="V11" s="10">
        <v>4</v>
      </c>
      <c r="W11" s="10">
        <f t="shared" si="0"/>
        <v>56</v>
      </c>
      <c r="X11" s="3">
        <v>4</v>
      </c>
    </row>
    <row r="12" spans="1:24" ht="15.75">
      <c r="A12" s="3"/>
      <c r="B12" s="5" t="s">
        <v>31</v>
      </c>
      <c r="C12" s="3">
        <v>1</v>
      </c>
      <c r="D12" s="3">
        <v>12</v>
      </c>
      <c r="E12" s="3">
        <v>13</v>
      </c>
      <c r="F12" s="10">
        <v>8</v>
      </c>
      <c r="G12" s="3">
        <v>11</v>
      </c>
      <c r="H12" s="3">
        <v>7</v>
      </c>
      <c r="I12" s="3">
        <v>11</v>
      </c>
      <c r="J12" s="3">
        <v>12</v>
      </c>
      <c r="K12" s="3"/>
      <c r="L12" s="3">
        <v>30</v>
      </c>
      <c r="M12" s="10">
        <v>12</v>
      </c>
      <c r="N12" s="10">
        <v>4</v>
      </c>
      <c r="O12" s="10">
        <v>6</v>
      </c>
      <c r="P12" s="10">
        <v>6</v>
      </c>
      <c r="Q12" s="10">
        <v>11</v>
      </c>
      <c r="R12" s="10">
        <v>3</v>
      </c>
      <c r="S12" s="10"/>
      <c r="T12" s="10">
        <v>1</v>
      </c>
      <c r="U12" s="10">
        <v>9</v>
      </c>
      <c r="V12" s="10">
        <v>1</v>
      </c>
      <c r="W12" s="10">
        <f t="shared" si="0"/>
        <v>61</v>
      </c>
      <c r="X12" s="3">
        <v>5</v>
      </c>
    </row>
    <row r="13" spans="1:24" ht="15.75">
      <c r="A13" s="3"/>
      <c r="B13" s="5" t="s">
        <v>26</v>
      </c>
      <c r="C13" s="3">
        <v>7</v>
      </c>
      <c r="D13" s="3">
        <v>7</v>
      </c>
      <c r="E13" s="3">
        <v>14</v>
      </c>
      <c r="F13" s="10">
        <v>9</v>
      </c>
      <c r="G13" s="3">
        <v>9</v>
      </c>
      <c r="H13" s="3">
        <v>3</v>
      </c>
      <c r="I13" s="3">
        <v>9</v>
      </c>
      <c r="J13" s="3">
        <v>10</v>
      </c>
      <c r="K13" s="3"/>
      <c r="L13" s="3">
        <v>22</v>
      </c>
      <c r="M13" s="10">
        <v>8</v>
      </c>
      <c r="N13" s="10">
        <v>9</v>
      </c>
      <c r="O13" s="10">
        <v>3</v>
      </c>
      <c r="P13" s="10">
        <v>9</v>
      </c>
      <c r="Q13" s="10">
        <v>4</v>
      </c>
      <c r="R13" s="10">
        <v>4</v>
      </c>
      <c r="S13" s="10"/>
      <c r="T13" s="10">
        <v>8</v>
      </c>
      <c r="U13" s="10">
        <v>2</v>
      </c>
      <c r="V13" s="10">
        <v>6</v>
      </c>
      <c r="W13" s="10">
        <f t="shared" si="0"/>
        <v>62</v>
      </c>
      <c r="X13" s="3">
        <v>6</v>
      </c>
    </row>
    <row r="14" spans="1:24" ht="15.75">
      <c r="A14" s="3"/>
      <c r="B14" s="5" t="s">
        <v>38</v>
      </c>
      <c r="C14" s="3">
        <v>8</v>
      </c>
      <c r="D14" s="3">
        <v>4</v>
      </c>
      <c r="E14" s="3">
        <v>12</v>
      </c>
      <c r="F14" s="10">
        <v>6</v>
      </c>
      <c r="G14" s="3">
        <v>3</v>
      </c>
      <c r="H14" s="3">
        <v>1</v>
      </c>
      <c r="I14" s="3">
        <v>4</v>
      </c>
      <c r="J14" s="3">
        <v>4</v>
      </c>
      <c r="K14" s="3"/>
      <c r="L14" s="3">
        <v>9</v>
      </c>
      <c r="M14" s="10">
        <v>1</v>
      </c>
      <c r="N14" s="10">
        <v>6</v>
      </c>
      <c r="O14" s="10">
        <v>5</v>
      </c>
      <c r="P14" s="10">
        <v>8</v>
      </c>
      <c r="Q14" s="10">
        <v>7</v>
      </c>
      <c r="R14" s="10">
        <v>9</v>
      </c>
      <c r="S14" s="10"/>
      <c r="T14" s="10">
        <v>6</v>
      </c>
      <c r="U14" s="10">
        <v>7</v>
      </c>
      <c r="V14" s="10">
        <v>10</v>
      </c>
      <c r="W14" s="10">
        <f t="shared" si="0"/>
        <v>65</v>
      </c>
      <c r="X14" s="3">
        <v>7</v>
      </c>
    </row>
    <row r="15" spans="1:24" ht="15.75">
      <c r="A15" s="3"/>
      <c r="B15" s="6" t="s">
        <v>34</v>
      </c>
      <c r="C15" s="3">
        <v>4</v>
      </c>
      <c r="D15" s="3">
        <v>8</v>
      </c>
      <c r="E15" s="3">
        <v>12</v>
      </c>
      <c r="F15" s="10">
        <v>7</v>
      </c>
      <c r="G15" s="3">
        <v>7</v>
      </c>
      <c r="H15" s="3">
        <v>6</v>
      </c>
      <c r="I15" s="3">
        <v>5</v>
      </c>
      <c r="J15" s="3">
        <v>11</v>
      </c>
      <c r="K15" s="3"/>
      <c r="L15" s="3">
        <v>22</v>
      </c>
      <c r="M15" s="10">
        <v>9</v>
      </c>
      <c r="N15" s="10">
        <v>3</v>
      </c>
      <c r="O15" s="10">
        <v>12</v>
      </c>
      <c r="P15" s="10">
        <v>2</v>
      </c>
      <c r="Q15" s="10">
        <v>6</v>
      </c>
      <c r="R15" s="10">
        <v>7</v>
      </c>
      <c r="S15" s="10"/>
      <c r="T15" s="10">
        <v>12</v>
      </c>
      <c r="U15" s="10">
        <v>5</v>
      </c>
      <c r="V15" s="10">
        <v>7.5</v>
      </c>
      <c r="W15" s="10">
        <f t="shared" si="0"/>
        <v>70.5</v>
      </c>
      <c r="X15" s="3">
        <v>8</v>
      </c>
    </row>
    <row r="16" spans="1:24" ht="15.75">
      <c r="A16" s="3"/>
      <c r="B16" s="5" t="s">
        <v>33</v>
      </c>
      <c r="C16" s="3">
        <v>5</v>
      </c>
      <c r="D16" s="3">
        <v>3</v>
      </c>
      <c r="E16" s="3">
        <v>8</v>
      </c>
      <c r="F16" s="10">
        <v>2</v>
      </c>
      <c r="G16" s="3">
        <v>4</v>
      </c>
      <c r="H16" s="3">
        <v>12</v>
      </c>
      <c r="I16" s="3">
        <v>7</v>
      </c>
      <c r="J16" s="3">
        <v>7</v>
      </c>
      <c r="K16" s="3"/>
      <c r="L16" s="3">
        <v>26</v>
      </c>
      <c r="M16" s="10">
        <v>11</v>
      </c>
      <c r="N16" s="10">
        <v>12</v>
      </c>
      <c r="O16" s="10">
        <v>11</v>
      </c>
      <c r="P16" s="10">
        <v>11</v>
      </c>
      <c r="Q16" s="10">
        <v>5</v>
      </c>
      <c r="R16" s="10">
        <v>2</v>
      </c>
      <c r="S16" s="10"/>
      <c r="T16" s="10">
        <v>9</v>
      </c>
      <c r="U16" s="10">
        <v>8</v>
      </c>
      <c r="V16" s="10">
        <v>2</v>
      </c>
      <c r="W16" s="10">
        <f t="shared" si="0"/>
        <v>73</v>
      </c>
      <c r="X16" s="3">
        <v>9</v>
      </c>
    </row>
    <row r="17" spans="1:24" ht="15.75">
      <c r="A17" s="3"/>
      <c r="B17" s="5" t="s">
        <v>25</v>
      </c>
      <c r="C17" s="3">
        <v>11</v>
      </c>
      <c r="D17" s="3">
        <v>10</v>
      </c>
      <c r="E17" s="3">
        <v>21</v>
      </c>
      <c r="F17" s="10">
        <v>12</v>
      </c>
      <c r="G17" s="3">
        <v>8</v>
      </c>
      <c r="H17" s="3">
        <v>10</v>
      </c>
      <c r="I17" s="3">
        <v>6</v>
      </c>
      <c r="J17" s="3">
        <v>3</v>
      </c>
      <c r="K17" s="3"/>
      <c r="L17" s="3">
        <v>19</v>
      </c>
      <c r="M17" s="10">
        <v>6</v>
      </c>
      <c r="N17" s="10">
        <v>7</v>
      </c>
      <c r="O17" s="10">
        <v>10</v>
      </c>
      <c r="P17" s="10">
        <v>7</v>
      </c>
      <c r="Q17" s="10">
        <v>9</v>
      </c>
      <c r="R17" s="10">
        <v>5</v>
      </c>
      <c r="S17" s="10"/>
      <c r="T17" s="10">
        <v>9</v>
      </c>
      <c r="U17" s="10">
        <v>10</v>
      </c>
      <c r="V17" s="10">
        <v>7.5</v>
      </c>
      <c r="W17" s="10">
        <f>SUM(F17+M17+N17+O17+P17+Q17+R17+S17+T17+U17+V17)</f>
        <v>82.5</v>
      </c>
      <c r="X17" s="3">
        <v>10</v>
      </c>
    </row>
    <row r="18" spans="1:24" ht="15.75">
      <c r="A18" s="3"/>
      <c r="B18" s="5" t="s">
        <v>29</v>
      </c>
      <c r="C18" s="3">
        <v>9</v>
      </c>
      <c r="D18" s="3">
        <v>11</v>
      </c>
      <c r="E18" s="3">
        <v>20</v>
      </c>
      <c r="F18" s="10">
        <v>11</v>
      </c>
      <c r="G18" s="3">
        <v>12</v>
      </c>
      <c r="H18" s="3">
        <v>5</v>
      </c>
      <c r="I18" s="3">
        <v>1</v>
      </c>
      <c r="J18" s="3">
        <v>9</v>
      </c>
      <c r="K18" s="3"/>
      <c r="L18" s="3">
        <v>15</v>
      </c>
      <c r="M18" s="10">
        <v>4</v>
      </c>
      <c r="N18" s="10">
        <v>10</v>
      </c>
      <c r="O18" s="10">
        <v>9</v>
      </c>
      <c r="P18" s="10">
        <v>3</v>
      </c>
      <c r="Q18" s="10">
        <v>12</v>
      </c>
      <c r="R18" s="10">
        <v>11</v>
      </c>
      <c r="S18" s="10"/>
      <c r="T18" s="10">
        <v>5</v>
      </c>
      <c r="U18" s="10">
        <v>12</v>
      </c>
      <c r="V18" s="10">
        <v>11</v>
      </c>
      <c r="W18" s="10">
        <f t="shared" si="0"/>
        <v>88</v>
      </c>
      <c r="X18" s="3">
        <v>11</v>
      </c>
    </row>
    <row r="19" spans="1:24" ht="15.75">
      <c r="A19" s="3"/>
      <c r="B19" s="6" t="s">
        <v>35</v>
      </c>
      <c r="C19" s="3">
        <v>12</v>
      </c>
      <c r="D19" s="3">
        <v>6</v>
      </c>
      <c r="E19" s="3">
        <v>18</v>
      </c>
      <c r="F19" s="10">
        <v>10</v>
      </c>
      <c r="G19" s="3">
        <v>6</v>
      </c>
      <c r="H19" s="3">
        <v>11</v>
      </c>
      <c r="I19" s="3">
        <v>2</v>
      </c>
      <c r="J19" s="3">
        <v>8</v>
      </c>
      <c r="K19" s="3"/>
      <c r="L19" s="3">
        <v>21</v>
      </c>
      <c r="M19" s="10">
        <v>7</v>
      </c>
      <c r="N19" s="10">
        <v>11</v>
      </c>
      <c r="O19" s="10">
        <v>8</v>
      </c>
      <c r="P19" s="10">
        <v>12</v>
      </c>
      <c r="Q19" s="10">
        <v>10</v>
      </c>
      <c r="R19" s="10">
        <v>12</v>
      </c>
      <c r="S19" s="10"/>
      <c r="T19" s="10">
        <v>11</v>
      </c>
      <c r="U19" s="10">
        <v>11</v>
      </c>
      <c r="V19" s="10">
        <v>12</v>
      </c>
      <c r="W19" s="10">
        <f t="shared" si="0"/>
        <v>104</v>
      </c>
      <c r="X19" s="3">
        <v>12</v>
      </c>
    </row>
    <row r="21" ht="12.75">
      <c r="B21" s="7" t="s">
        <v>36</v>
      </c>
    </row>
    <row r="22" ht="12.75">
      <c r="B22" s="7" t="s">
        <v>37</v>
      </c>
    </row>
  </sheetData>
  <mergeCells count="6">
    <mergeCell ref="X6:X7"/>
    <mergeCell ref="A6:A7"/>
    <mergeCell ref="C6:F6"/>
    <mergeCell ref="G6:M6"/>
    <mergeCell ref="B6:B7"/>
    <mergeCell ref="W6:W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30"/>
  <sheetViews>
    <sheetView zoomScale="75" zoomScaleNormal="75" workbookViewId="0" topLeftCell="A13">
      <selection activeCell="AG13" sqref="AG13:AG24"/>
    </sheetView>
  </sheetViews>
  <sheetFormatPr defaultColWidth="9.140625" defaultRowHeight="12.75"/>
  <cols>
    <col min="1" max="1" width="23.8515625" style="0" customWidth="1"/>
    <col min="2" max="5" width="3.57421875" style="0" customWidth="1"/>
    <col min="6" max="6" width="3.421875" style="0" customWidth="1"/>
    <col min="7" max="7" width="2.8515625" style="0" customWidth="1"/>
    <col min="8" max="8" width="2.57421875" style="0" customWidth="1"/>
    <col min="9" max="9" width="3.421875" style="0" customWidth="1"/>
    <col min="10" max="11" width="3.28125" style="0" customWidth="1"/>
    <col min="12" max="13" width="2.421875" style="0" customWidth="1"/>
    <col min="14" max="14" width="3.00390625" style="0" customWidth="1"/>
    <col min="15" max="15" width="2.8515625" style="0" customWidth="1"/>
    <col min="16" max="16" width="4.8515625" style="0" customWidth="1"/>
    <col min="17" max="17" width="3.28125" style="0" customWidth="1"/>
    <col min="18" max="18" width="4.7109375" style="0" customWidth="1"/>
    <col min="19" max="19" width="3.57421875" style="0" customWidth="1"/>
    <col min="20" max="21" width="3.8515625" style="0" customWidth="1"/>
    <col min="22" max="23" width="3.421875" style="0" customWidth="1"/>
    <col min="24" max="24" width="4.8515625" style="0" customWidth="1"/>
    <col min="25" max="25" width="3.57421875" style="0" customWidth="1"/>
    <col min="26" max="26" width="6.8515625" style="0" customWidth="1"/>
    <col min="27" max="27" width="3.57421875" style="0" customWidth="1"/>
    <col min="28" max="29" width="5.00390625" style="0" customWidth="1"/>
    <col min="30" max="31" width="5.28125" style="0" customWidth="1"/>
    <col min="33" max="33" width="27.57421875" style="0" customWidth="1"/>
    <col min="34" max="34" width="4.57421875" style="0" customWidth="1"/>
    <col min="35" max="35" width="4.421875" style="0" customWidth="1"/>
    <col min="36" max="36" width="5.00390625" style="0" customWidth="1"/>
    <col min="37" max="37" width="4.57421875" style="0" customWidth="1"/>
    <col min="38" max="38" width="4.421875" style="0" customWidth="1"/>
    <col min="39" max="39" width="5.00390625" style="0" customWidth="1"/>
    <col min="40" max="40" width="4.57421875" style="0" customWidth="1"/>
    <col min="41" max="41" width="6.28125" style="0" customWidth="1"/>
    <col min="42" max="42" width="4.57421875" style="0" customWidth="1"/>
    <col min="43" max="43" width="4.00390625" style="0" customWidth="1"/>
    <col min="44" max="44" width="4.28125" style="0" customWidth="1"/>
    <col min="45" max="45" width="4.7109375" style="0" customWidth="1"/>
    <col min="46" max="46" width="5.140625" style="0" customWidth="1"/>
    <col min="47" max="48" width="4.421875" style="0" customWidth="1"/>
  </cols>
  <sheetData>
    <row r="1" ht="12.75">
      <c r="G1" t="s">
        <v>42</v>
      </c>
    </row>
    <row r="3" spans="1:21" ht="18">
      <c r="A3" t="s">
        <v>43</v>
      </c>
      <c r="I3" s="12" t="s">
        <v>44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ht="12.75">
      <c r="H4" s="11" t="s">
        <v>47</v>
      </c>
    </row>
    <row r="6" spans="1:16" ht="15.75">
      <c r="A6" t="s">
        <v>45</v>
      </c>
      <c r="H6" t="s">
        <v>46</v>
      </c>
      <c r="P6" s="11" t="s">
        <v>94</v>
      </c>
    </row>
    <row r="9" spans="1:51" ht="12.75">
      <c r="A9" s="36" t="s">
        <v>48</v>
      </c>
      <c r="B9" s="3" t="s">
        <v>49</v>
      </c>
      <c r="C9" s="3"/>
      <c r="D9" s="3" t="s">
        <v>52</v>
      </c>
      <c r="E9" s="15"/>
      <c r="F9" s="47" t="s">
        <v>53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1"/>
      <c r="V9" s="34" t="s">
        <v>71</v>
      </c>
      <c r="W9" s="34"/>
      <c r="X9" s="34"/>
      <c r="Y9" s="34"/>
      <c r="Z9" s="34"/>
      <c r="AA9" s="34"/>
      <c r="AB9" s="34"/>
      <c r="AC9" s="34"/>
      <c r="AD9" s="34"/>
      <c r="AE9" s="34"/>
      <c r="AG9" s="36"/>
      <c r="AH9" s="47" t="s">
        <v>96</v>
      </c>
      <c r="AI9" s="50"/>
      <c r="AJ9" s="50"/>
      <c r="AK9" s="50"/>
      <c r="AL9" s="50"/>
      <c r="AM9" s="50"/>
      <c r="AN9" s="50"/>
      <c r="AO9" s="51"/>
      <c r="AP9" s="47" t="s">
        <v>102</v>
      </c>
      <c r="AQ9" s="50"/>
      <c r="AR9" s="50"/>
      <c r="AS9" s="50"/>
      <c r="AT9" s="50"/>
      <c r="AU9" s="50"/>
      <c r="AV9" s="51"/>
      <c r="AW9" s="38" t="s">
        <v>111</v>
      </c>
      <c r="AX9" s="38" t="s">
        <v>115</v>
      </c>
      <c r="AY9" s="36" t="s">
        <v>113</v>
      </c>
    </row>
    <row r="10" spans="1:51" ht="12.75">
      <c r="A10" s="36"/>
      <c r="B10" s="52" t="s">
        <v>50</v>
      </c>
      <c r="C10" s="56" t="s">
        <v>114</v>
      </c>
      <c r="D10" s="52" t="s">
        <v>51</v>
      </c>
      <c r="E10" s="56" t="s">
        <v>114</v>
      </c>
      <c r="F10" s="47" t="s">
        <v>54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36" t="s">
        <v>72</v>
      </c>
      <c r="W10" s="36"/>
      <c r="X10" s="36"/>
      <c r="Y10" s="36"/>
      <c r="Z10" s="36"/>
      <c r="AA10" s="36"/>
      <c r="AB10" s="36"/>
      <c r="AC10" s="36"/>
      <c r="AD10" s="36"/>
      <c r="AE10" s="36"/>
      <c r="AG10" s="36"/>
      <c r="AH10" s="55" t="s">
        <v>97</v>
      </c>
      <c r="AI10" s="48"/>
      <c r="AJ10" s="48"/>
      <c r="AK10" s="48"/>
      <c r="AL10" s="48"/>
      <c r="AM10" s="48"/>
      <c r="AN10" s="48"/>
      <c r="AO10" s="49"/>
      <c r="AP10" s="47" t="s">
        <v>109</v>
      </c>
      <c r="AQ10" s="50"/>
      <c r="AR10" s="50"/>
      <c r="AS10" s="50"/>
      <c r="AT10" s="50"/>
      <c r="AU10" s="50"/>
      <c r="AV10" s="51"/>
      <c r="AW10" s="38"/>
      <c r="AX10" s="38"/>
      <c r="AY10" s="36"/>
    </row>
    <row r="11" spans="1:51" ht="24" customHeight="1">
      <c r="A11" s="36"/>
      <c r="B11" s="36"/>
      <c r="C11" s="57"/>
      <c r="D11" s="36"/>
      <c r="E11" s="57"/>
      <c r="F11" s="52" t="s">
        <v>55</v>
      </c>
      <c r="G11" s="52" t="s">
        <v>56</v>
      </c>
      <c r="H11" s="52" t="s">
        <v>57</v>
      </c>
      <c r="I11" s="52" t="s">
        <v>58</v>
      </c>
      <c r="J11" s="52" t="s">
        <v>59</v>
      </c>
      <c r="K11" s="35" t="s">
        <v>60</v>
      </c>
      <c r="L11" s="35"/>
      <c r="M11" s="35"/>
      <c r="N11" s="35"/>
      <c r="O11" s="35"/>
      <c r="P11" s="35"/>
      <c r="Q11" s="35"/>
      <c r="R11" s="35"/>
      <c r="S11" s="35"/>
      <c r="T11" s="35"/>
      <c r="U11" s="46" t="s">
        <v>114</v>
      </c>
      <c r="V11" s="52" t="s">
        <v>73</v>
      </c>
      <c r="W11" s="52" t="s">
        <v>74</v>
      </c>
      <c r="X11" s="52" t="s">
        <v>75</v>
      </c>
      <c r="Y11" s="52" t="s">
        <v>76</v>
      </c>
      <c r="Z11" s="52" t="s">
        <v>77</v>
      </c>
      <c r="AA11" s="52" t="s">
        <v>78</v>
      </c>
      <c r="AB11" s="52" t="s">
        <v>79</v>
      </c>
      <c r="AC11" s="52" t="s">
        <v>80</v>
      </c>
      <c r="AD11" s="52" t="s">
        <v>82</v>
      </c>
      <c r="AE11" s="46" t="s">
        <v>114</v>
      </c>
      <c r="AG11" s="36"/>
      <c r="AH11" s="45" t="s">
        <v>98</v>
      </c>
      <c r="AI11" s="45" t="s">
        <v>99</v>
      </c>
      <c r="AJ11" s="45" t="s">
        <v>69</v>
      </c>
      <c r="AK11" s="45" t="s">
        <v>74</v>
      </c>
      <c r="AL11" s="45" t="s">
        <v>76</v>
      </c>
      <c r="AM11" s="45" t="s">
        <v>100</v>
      </c>
      <c r="AN11" s="45" t="s">
        <v>101</v>
      </c>
      <c r="AO11" s="53" t="s">
        <v>114</v>
      </c>
      <c r="AP11" s="36" t="s">
        <v>110</v>
      </c>
      <c r="AQ11" s="36"/>
      <c r="AR11" s="36"/>
      <c r="AS11" s="36"/>
      <c r="AT11" s="36"/>
      <c r="AU11" s="36"/>
      <c r="AV11" s="53" t="s">
        <v>114</v>
      </c>
      <c r="AW11" s="38"/>
      <c r="AX11" s="38"/>
      <c r="AY11" s="36"/>
    </row>
    <row r="12" spans="1:51" ht="120" customHeight="1">
      <c r="A12" s="36"/>
      <c r="B12" s="36"/>
      <c r="C12" s="58"/>
      <c r="D12" s="36"/>
      <c r="E12" s="58"/>
      <c r="F12" s="38"/>
      <c r="G12" s="38"/>
      <c r="H12" s="38"/>
      <c r="I12" s="38"/>
      <c r="J12" s="38"/>
      <c r="K12" s="13" t="s">
        <v>61</v>
      </c>
      <c r="L12" s="13" t="s">
        <v>62</v>
      </c>
      <c r="M12" s="13" t="s">
        <v>63</v>
      </c>
      <c r="N12" s="13" t="s">
        <v>64</v>
      </c>
      <c r="O12" s="13" t="s">
        <v>65</v>
      </c>
      <c r="P12" s="13" t="s">
        <v>66</v>
      </c>
      <c r="Q12" s="13" t="s">
        <v>67</v>
      </c>
      <c r="R12" s="13" t="s">
        <v>68</v>
      </c>
      <c r="S12" s="13" t="s">
        <v>69</v>
      </c>
      <c r="T12" s="13" t="s">
        <v>70</v>
      </c>
      <c r="U12" s="46"/>
      <c r="V12" s="36"/>
      <c r="W12" s="36"/>
      <c r="X12" s="36"/>
      <c r="Y12" s="36"/>
      <c r="Z12" s="36"/>
      <c r="AA12" s="36"/>
      <c r="AB12" s="36"/>
      <c r="AC12" s="36"/>
      <c r="AD12" s="36"/>
      <c r="AE12" s="46"/>
      <c r="AF12" t="s">
        <v>81</v>
      </c>
      <c r="AG12" s="36"/>
      <c r="AH12" s="36"/>
      <c r="AI12" s="36"/>
      <c r="AJ12" s="36"/>
      <c r="AK12" s="36"/>
      <c r="AL12" s="36"/>
      <c r="AM12" s="36"/>
      <c r="AN12" s="36"/>
      <c r="AO12" s="54"/>
      <c r="AP12" s="4" t="s">
        <v>103</v>
      </c>
      <c r="AQ12" s="4" t="s">
        <v>104</v>
      </c>
      <c r="AR12" s="4" t="s">
        <v>105</v>
      </c>
      <c r="AS12" s="4" t="s">
        <v>106</v>
      </c>
      <c r="AT12" s="4" t="s">
        <v>107</v>
      </c>
      <c r="AU12" s="4" t="s">
        <v>108</v>
      </c>
      <c r="AV12" s="54"/>
      <c r="AW12" s="38"/>
      <c r="AX12" s="38"/>
      <c r="AY12" s="36"/>
    </row>
    <row r="13" spans="1:51" ht="15.7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G13" s="5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>
        <f>SUM(AV13+AU13+AT13+AS13+AR13+AQ13+AP13+AO13+AN13+AM13+AL13+AK13+AJ13+AI13+AH13+AE13+AD13+AC13+AB13+AA13+Z13+Y13+X13+W13+V13+U13+T13+S13+R13+Q13+P13+O13+N13+M13+L13+K13+J13+I13+H13+G13+F13+E13+D13+C13+B13)</f>
        <v>0</v>
      </c>
      <c r="AY13" s="3"/>
    </row>
    <row r="14" spans="1:51" ht="15.7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G14" s="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>
        <f aca="true" t="shared" si="0" ref="AX14:AX24">SUM(AV14+AU14+AT14+AS14+AR14+AQ14+AP14+AO14+AN14+AM14+AL14+AK14+AJ14+AI14+AH14+AE14+AD14+AC14+AB14+AA14+Z14+Y14+X14+W14+V14+U14+T14+S14+R14+Q14+P14+O14+N14+M14+L14+K14+J14+I14+H14+G14+F14+E14+D14+C14+B14)</f>
        <v>0</v>
      </c>
      <c r="AY14" s="3"/>
    </row>
    <row r="15" spans="1:51" ht="15.7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G15" s="5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>
        <f t="shared" si="0"/>
        <v>0</v>
      </c>
      <c r="AY15" s="3"/>
    </row>
    <row r="16" spans="1:51" ht="15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G16" s="5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>
        <f t="shared" si="0"/>
        <v>0</v>
      </c>
      <c r="AY16" s="3"/>
    </row>
    <row r="17" spans="1:51" ht="15.7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G17" s="5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>
        <f t="shared" si="0"/>
        <v>0</v>
      </c>
      <c r="AY17" s="3"/>
    </row>
    <row r="18" spans="1:51" ht="15.7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G18" s="5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>
        <f t="shared" si="0"/>
        <v>0</v>
      </c>
      <c r="AY18" s="3"/>
    </row>
    <row r="19" spans="1:51" ht="15.7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G19" s="5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>
        <f t="shared" si="0"/>
        <v>0</v>
      </c>
      <c r="AY19" s="3"/>
    </row>
    <row r="20" spans="1:51" ht="15.7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G20" s="5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>
        <f t="shared" si="0"/>
        <v>0</v>
      </c>
      <c r="AY20" s="3"/>
    </row>
    <row r="21" spans="1:51" ht="15.7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G21" s="5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>
        <f t="shared" si="0"/>
        <v>0</v>
      </c>
      <c r="AY21" s="3"/>
    </row>
    <row r="22" spans="1:51" ht="15.7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G22" s="5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>
        <f t="shared" si="0"/>
        <v>0</v>
      </c>
      <c r="AY22" s="3"/>
    </row>
    <row r="23" spans="1:51" ht="15.7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G23" s="5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>
        <f t="shared" si="0"/>
        <v>0</v>
      </c>
      <c r="AY23" s="3"/>
    </row>
    <row r="24" spans="1:51" ht="15.7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G24" s="5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>
        <f t="shared" si="0"/>
        <v>0</v>
      </c>
      <c r="AY24" s="3"/>
    </row>
    <row r="30" ht="12.75">
      <c r="B30" t="s">
        <v>116</v>
      </c>
    </row>
  </sheetData>
  <mergeCells count="44">
    <mergeCell ref="G11:G12"/>
    <mergeCell ref="H11:H12"/>
    <mergeCell ref="I11:I12"/>
    <mergeCell ref="J11:J12"/>
    <mergeCell ref="AA11:AA12"/>
    <mergeCell ref="AB11:AB12"/>
    <mergeCell ref="AC11:AC12"/>
    <mergeCell ref="A9:A12"/>
    <mergeCell ref="B10:B12"/>
    <mergeCell ref="D10:D12"/>
    <mergeCell ref="F11:F12"/>
    <mergeCell ref="C10:C12"/>
    <mergeCell ref="E10:E12"/>
    <mergeCell ref="K11:T11"/>
    <mergeCell ref="AW9:AW12"/>
    <mergeCell ref="AD11:AD12"/>
    <mergeCell ref="AH11:AH12"/>
    <mergeCell ref="AI11:AI12"/>
    <mergeCell ref="AJ11:AJ12"/>
    <mergeCell ref="AK11:AK12"/>
    <mergeCell ref="AL11:AL12"/>
    <mergeCell ref="AM11:AM12"/>
    <mergeCell ref="AN11:AN12"/>
    <mergeCell ref="AE11:AE12"/>
    <mergeCell ref="AX9:AX12"/>
    <mergeCell ref="AY9:AY12"/>
    <mergeCell ref="AG9:AG12"/>
    <mergeCell ref="AO11:AO12"/>
    <mergeCell ref="AH10:AO10"/>
    <mergeCell ref="AH9:AO9"/>
    <mergeCell ref="AV11:AV12"/>
    <mergeCell ref="AP10:AV10"/>
    <mergeCell ref="AP9:AV9"/>
    <mergeCell ref="AP11:AU11"/>
    <mergeCell ref="V10:AE10"/>
    <mergeCell ref="V9:AE9"/>
    <mergeCell ref="U11:U12"/>
    <mergeCell ref="F10:U10"/>
    <mergeCell ref="F9:U9"/>
    <mergeCell ref="V11:V12"/>
    <mergeCell ref="W11:W12"/>
    <mergeCell ref="X11:X12"/>
    <mergeCell ref="Y11:Y12"/>
    <mergeCell ref="Z11:Z12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1">
      <selection activeCell="G48" sqref="G48"/>
    </sheetView>
  </sheetViews>
  <sheetFormatPr defaultColWidth="9.140625" defaultRowHeight="12.75"/>
  <cols>
    <col min="1" max="1" width="6.8515625" style="0" customWidth="1"/>
    <col min="2" max="2" width="39.7109375" style="0" customWidth="1"/>
    <col min="3" max="3" width="6.8515625" style="0" customWidth="1"/>
    <col min="4" max="4" width="8.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7.421875" style="0" customWidth="1"/>
  </cols>
  <sheetData>
    <row r="1" ht="12.75">
      <c r="C1" t="s">
        <v>118</v>
      </c>
    </row>
    <row r="2" spans="2:6" ht="12.75">
      <c r="B2" s="39" t="s">
        <v>142</v>
      </c>
      <c r="C2" s="39"/>
      <c r="D2" s="39"/>
      <c r="E2" s="39"/>
      <c r="F2" s="39"/>
    </row>
    <row r="3" ht="12.75">
      <c r="B3" t="s">
        <v>143</v>
      </c>
    </row>
    <row r="4" ht="12.75">
      <c r="B4" t="s">
        <v>121</v>
      </c>
    </row>
    <row r="6" spans="2:3" ht="12.75">
      <c r="B6" t="s">
        <v>150</v>
      </c>
      <c r="C6" t="s">
        <v>151</v>
      </c>
    </row>
    <row r="8" spans="1:8" ht="76.5">
      <c r="A8" s="16" t="s">
        <v>124</v>
      </c>
      <c r="B8" s="16" t="s">
        <v>120</v>
      </c>
      <c r="C8" s="16" t="s">
        <v>122</v>
      </c>
      <c r="D8" s="14" t="s">
        <v>146</v>
      </c>
      <c r="E8" s="14" t="s">
        <v>147</v>
      </c>
      <c r="F8" s="14" t="s">
        <v>148</v>
      </c>
      <c r="G8" s="14" t="s">
        <v>149</v>
      </c>
      <c r="H8" s="14" t="s">
        <v>152</v>
      </c>
    </row>
    <row r="9" spans="1:8" ht="23.25">
      <c r="A9" s="3">
        <v>1</v>
      </c>
      <c r="B9" s="21"/>
      <c r="C9" s="3"/>
      <c r="D9" s="3"/>
      <c r="E9" s="3"/>
      <c r="F9" s="3"/>
      <c r="G9" s="3"/>
      <c r="H9" s="32"/>
    </row>
    <row r="10" spans="1:8" ht="23.25">
      <c r="A10" s="3">
        <v>2</v>
      </c>
      <c r="B10" s="21"/>
      <c r="C10" s="3"/>
      <c r="D10" s="3"/>
      <c r="E10" s="3"/>
      <c r="F10" s="3"/>
      <c r="G10" s="3"/>
      <c r="H10" s="33"/>
    </row>
    <row r="12" ht="12.75">
      <c r="A12" t="s">
        <v>144</v>
      </c>
    </row>
    <row r="15" spans="2:4" ht="12.75">
      <c r="B15" s="39" t="s">
        <v>118</v>
      </c>
      <c r="C15" s="39"/>
      <c r="D15" s="39"/>
    </row>
    <row r="16" spans="2:6" ht="12.75">
      <c r="B16" s="39" t="s">
        <v>145</v>
      </c>
      <c r="C16" s="39"/>
      <c r="D16" s="39"/>
      <c r="E16" s="39"/>
      <c r="F16" s="39"/>
    </row>
    <row r="17" ht="12.75">
      <c r="B17" t="s">
        <v>143</v>
      </c>
    </row>
    <row r="18" ht="12.75">
      <c r="B18" t="s">
        <v>121</v>
      </c>
    </row>
    <row r="20" ht="15.75">
      <c r="B20" t="s">
        <v>158</v>
      </c>
    </row>
    <row r="22" spans="1:8" ht="12.75" customHeight="1">
      <c r="A22" s="62" t="s">
        <v>124</v>
      </c>
      <c r="B22" s="62" t="s">
        <v>120</v>
      </c>
      <c r="C22" s="62" t="s">
        <v>122</v>
      </c>
      <c r="D22" s="47" t="s">
        <v>154</v>
      </c>
      <c r="E22" s="50"/>
      <c r="F22" s="51"/>
      <c r="G22" s="59" t="s">
        <v>155</v>
      </c>
      <c r="H22" s="59" t="s">
        <v>153</v>
      </c>
    </row>
    <row r="23" spans="1:8" ht="12.75">
      <c r="A23" s="63"/>
      <c r="B23" s="63"/>
      <c r="C23" s="63"/>
      <c r="D23" s="16">
        <v>1</v>
      </c>
      <c r="E23" s="16">
        <v>2</v>
      </c>
      <c r="F23" s="16"/>
      <c r="G23" s="60"/>
      <c r="H23" s="60"/>
    </row>
    <row r="24" spans="1:8" ht="23.25">
      <c r="A24" s="3">
        <v>1</v>
      </c>
      <c r="B24" s="21"/>
      <c r="C24" s="3"/>
      <c r="D24" s="3"/>
      <c r="E24" s="3"/>
      <c r="F24" s="3"/>
      <c r="G24" s="3"/>
      <c r="H24" s="32"/>
    </row>
    <row r="25" spans="1:8" ht="23.25">
      <c r="A25" s="3">
        <v>2</v>
      </c>
      <c r="B25" s="21"/>
      <c r="C25" s="3"/>
      <c r="D25" s="3"/>
      <c r="E25" s="3"/>
      <c r="F25" s="3"/>
      <c r="G25" s="3"/>
      <c r="H25" s="61"/>
    </row>
    <row r="26" spans="1:8" ht="23.25">
      <c r="A26" s="3">
        <v>3</v>
      </c>
      <c r="B26" s="21"/>
      <c r="C26" s="3"/>
      <c r="D26" s="3"/>
      <c r="E26" s="3"/>
      <c r="F26" s="3"/>
      <c r="G26" s="3"/>
      <c r="H26" s="33"/>
    </row>
    <row r="27" spans="1:8" ht="12.75">
      <c r="A27" s="69"/>
      <c r="B27" s="70"/>
      <c r="C27" s="70"/>
      <c r="D27" s="70"/>
      <c r="E27" s="70"/>
      <c r="F27" s="70"/>
      <c r="G27" s="70"/>
      <c r="H27" s="71"/>
    </row>
    <row r="29" ht="12.75">
      <c r="A29" t="s">
        <v>156</v>
      </c>
    </row>
    <row r="32" ht="12.75">
      <c r="C32" t="s">
        <v>118</v>
      </c>
    </row>
    <row r="33" spans="2:6" ht="12.75">
      <c r="B33" s="39" t="s">
        <v>157</v>
      </c>
      <c r="C33" s="39"/>
      <c r="D33" s="39"/>
      <c r="E33" s="39"/>
      <c r="F33" s="39"/>
    </row>
    <row r="34" ht="12.75">
      <c r="B34" t="s">
        <v>143</v>
      </c>
    </row>
    <row r="35" ht="12.75">
      <c r="B35" t="s">
        <v>121</v>
      </c>
    </row>
    <row r="37" ht="12.75">
      <c r="B37" t="s">
        <v>159</v>
      </c>
    </row>
    <row r="38" ht="15.75">
      <c r="B38" t="s">
        <v>160</v>
      </c>
    </row>
    <row r="40" spans="1:8" ht="12.75">
      <c r="A40" s="16" t="s">
        <v>124</v>
      </c>
      <c r="B40" s="16" t="s">
        <v>120</v>
      </c>
      <c r="C40" s="62" t="s">
        <v>148</v>
      </c>
      <c r="D40" s="59" t="s">
        <v>161</v>
      </c>
      <c r="E40" s="66" t="s">
        <v>162</v>
      </c>
      <c r="F40" s="67"/>
      <c r="G40" s="68"/>
      <c r="H40" s="62" t="s">
        <v>163</v>
      </c>
    </row>
    <row r="41" spans="1:8" ht="51">
      <c r="A41" s="16"/>
      <c r="B41" s="16"/>
      <c r="C41" s="63"/>
      <c r="D41" s="60"/>
      <c r="E41" s="14" t="s">
        <v>164</v>
      </c>
      <c r="F41" s="14" t="s">
        <v>165</v>
      </c>
      <c r="G41" s="14" t="s">
        <v>166</v>
      </c>
      <c r="H41" s="63"/>
    </row>
    <row r="42" spans="1:8" ht="18">
      <c r="A42" s="3">
        <v>1</v>
      </c>
      <c r="B42" s="18"/>
      <c r="C42" s="3"/>
      <c r="D42" s="3"/>
      <c r="E42" s="3"/>
      <c r="F42" s="3"/>
      <c r="G42" s="3"/>
      <c r="H42" s="3"/>
    </row>
    <row r="43" spans="1:8" ht="18">
      <c r="A43" s="3">
        <v>2</v>
      </c>
      <c r="B43" s="18"/>
      <c r="C43" s="3"/>
      <c r="D43" s="3"/>
      <c r="E43" s="3"/>
      <c r="F43" s="3"/>
      <c r="G43" s="3"/>
      <c r="H43" s="3"/>
    </row>
    <row r="44" spans="1:8" ht="18">
      <c r="A44" s="3">
        <v>3</v>
      </c>
      <c r="B44" s="18"/>
      <c r="C44" s="3"/>
      <c r="D44" s="3"/>
      <c r="E44" s="3"/>
      <c r="F44" s="3"/>
      <c r="G44" s="3"/>
      <c r="H44" s="3"/>
    </row>
    <row r="45" spans="1:8" ht="18">
      <c r="A45" s="3" t="s">
        <v>123</v>
      </c>
      <c r="B45" s="18"/>
      <c r="C45" s="3"/>
      <c r="D45" s="3"/>
      <c r="E45" s="3"/>
      <c r="F45" s="3"/>
      <c r="G45" s="3"/>
      <c r="H45" s="3"/>
    </row>
    <row r="46" spans="1:8" ht="25.5">
      <c r="A46" s="64" t="s">
        <v>167</v>
      </c>
      <c r="B46" s="65"/>
      <c r="C46" s="65"/>
      <c r="D46" s="65"/>
      <c r="E46" s="65"/>
      <c r="F46" s="65"/>
      <c r="G46" s="65"/>
      <c r="H46" s="22"/>
    </row>
    <row r="48" ht="12.75">
      <c r="A48" t="s">
        <v>156</v>
      </c>
    </row>
  </sheetData>
  <mergeCells count="18">
    <mergeCell ref="C22:C23"/>
    <mergeCell ref="B22:B23"/>
    <mergeCell ref="A22:A23"/>
    <mergeCell ref="G22:G23"/>
    <mergeCell ref="B2:F2"/>
    <mergeCell ref="H9:H10"/>
    <mergeCell ref="B15:D15"/>
    <mergeCell ref="B16:F16"/>
    <mergeCell ref="H22:H23"/>
    <mergeCell ref="H24:H26"/>
    <mergeCell ref="H40:H41"/>
    <mergeCell ref="A46:G46"/>
    <mergeCell ref="B33:F33"/>
    <mergeCell ref="C40:C41"/>
    <mergeCell ref="D40:D41"/>
    <mergeCell ref="E40:G40"/>
    <mergeCell ref="A27:H27"/>
    <mergeCell ref="D22:F2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4">
      <selection activeCell="Q11" sqref="Q11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7.57421875" style="0" customWidth="1"/>
    <col min="4" max="4" width="8.28125" style="0" customWidth="1"/>
    <col min="5" max="7" width="4.28125" style="0" customWidth="1"/>
    <col min="8" max="8" width="4.57421875" style="0" customWidth="1"/>
    <col min="9" max="9" width="4.421875" style="0" customWidth="1"/>
    <col min="10" max="10" width="5.00390625" style="0" customWidth="1"/>
    <col min="11" max="11" width="4.57421875" style="0" customWidth="1"/>
    <col min="12" max="12" width="5.28125" style="0" customWidth="1"/>
    <col min="13" max="13" width="5.8515625" style="0" customWidth="1"/>
    <col min="14" max="14" width="7.421875" style="0" customWidth="1"/>
  </cols>
  <sheetData>
    <row r="1" spans="2:7" ht="15.75">
      <c r="B1" s="1"/>
      <c r="C1" s="1" t="s">
        <v>118</v>
      </c>
      <c r="D1" s="1"/>
      <c r="E1" s="1"/>
      <c r="F1" s="1"/>
      <c r="G1" s="1"/>
    </row>
    <row r="2" spans="2:9" ht="15.75">
      <c r="B2" s="28" t="s">
        <v>168</v>
      </c>
      <c r="C2" s="28"/>
      <c r="D2" s="28"/>
      <c r="E2" s="28"/>
      <c r="F2" s="28"/>
      <c r="G2" s="28"/>
      <c r="H2" s="29"/>
      <c r="I2" s="29"/>
    </row>
    <row r="3" ht="12.75">
      <c r="B3" t="s">
        <v>143</v>
      </c>
    </row>
    <row r="5" spans="2:8" ht="15.75">
      <c r="B5" s="28" t="s">
        <v>128</v>
      </c>
      <c r="C5" s="28"/>
      <c r="D5" s="28"/>
      <c r="E5" s="28"/>
      <c r="F5" s="28"/>
      <c r="G5" s="28"/>
      <c r="H5" s="28"/>
    </row>
    <row r="6" spans="2:13" ht="15.75">
      <c r="B6" s="28" t="s">
        <v>174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12.75">
      <c r="B7" t="s">
        <v>169</v>
      </c>
    </row>
    <row r="9" spans="1:16" ht="27.75" customHeight="1">
      <c r="A9" s="32" t="s">
        <v>124</v>
      </c>
      <c r="B9" s="62" t="s">
        <v>173</v>
      </c>
      <c r="C9" s="30" t="s">
        <v>175</v>
      </c>
      <c r="D9" s="31"/>
      <c r="E9" s="74" t="s">
        <v>178</v>
      </c>
      <c r="F9" s="74"/>
      <c r="G9" s="74"/>
      <c r="H9" s="74"/>
      <c r="I9" s="74"/>
      <c r="J9" s="74"/>
      <c r="K9" s="74"/>
      <c r="L9" s="74"/>
      <c r="M9" s="72" t="s">
        <v>112</v>
      </c>
      <c r="N9" s="59" t="s">
        <v>111</v>
      </c>
      <c r="O9" s="38" t="s">
        <v>179</v>
      </c>
      <c r="P9" s="38" t="s">
        <v>180</v>
      </c>
    </row>
    <row r="10" spans="1:16" ht="79.5" customHeight="1">
      <c r="A10" s="33"/>
      <c r="B10" s="63"/>
      <c r="C10" s="14" t="s">
        <v>177</v>
      </c>
      <c r="D10" s="14" t="s">
        <v>176</v>
      </c>
      <c r="E10" s="24">
        <v>1</v>
      </c>
      <c r="F10" s="24">
        <v>2</v>
      </c>
      <c r="G10" s="14">
        <v>3</v>
      </c>
      <c r="H10" s="14">
        <v>4</v>
      </c>
      <c r="I10" s="14">
        <v>5</v>
      </c>
      <c r="J10" s="23">
        <v>6</v>
      </c>
      <c r="K10" s="23">
        <v>7</v>
      </c>
      <c r="L10" s="23">
        <v>8</v>
      </c>
      <c r="M10" s="73"/>
      <c r="N10" s="33"/>
      <c r="O10" s="38"/>
      <c r="P10" s="38"/>
    </row>
    <row r="11" spans="1:16" ht="26.25">
      <c r="A11" s="3">
        <v>1</v>
      </c>
      <c r="B11" s="25"/>
      <c r="C11" s="3"/>
      <c r="D11" s="3"/>
      <c r="E11" s="3"/>
      <c r="F11" s="3"/>
      <c r="G11" s="3"/>
      <c r="H11" s="3"/>
      <c r="I11" s="3"/>
      <c r="J11" s="3"/>
      <c r="K11" s="3"/>
      <c r="L11" s="3"/>
      <c r="M11" s="27">
        <f>SUM(L11+K11+J11+I11+H11+G11+F11+E11)</f>
        <v>0</v>
      </c>
      <c r="N11" s="3"/>
      <c r="O11" s="3"/>
      <c r="P11" s="27">
        <f>SUM(M11-O11)</f>
        <v>0</v>
      </c>
    </row>
    <row r="12" spans="1:16" ht="26.25">
      <c r="A12" s="3">
        <v>2</v>
      </c>
      <c r="B12" s="25"/>
      <c r="C12" s="3"/>
      <c r="D12" s="3"/>
      <c r="E12" s="3"/>
      <c r="F12" s="3"/>
      <c r="G12" s="3"/>
      <c r="H12" s="3"/>
      <c r="I12" s="3"/>
      <c r="J12" s="3"/>
      <c r="K12" s="3"/>
      <c r="L12" s="3"/>
      <c r="M12" s="27">
        <f aca="true" t="shared" si="0" ref="M12:M18">SUM(L12+K12+J12+I12+H12+G12+F12+E12)</f>
        <v>0</v>
      </c>
      <c r="N12" s="3"/>
      <c r="O12" s="3"/>
      <c r="P12" s="27">
        <f aca="true" t="shared" si="1" ref="P12:P18">SUM(M12-O12)</f>
        <v>0</v>
      </c>
    </row>
    <row r="13" spans="1:16" ht="26.25">
      <c r="A13" s="3">
        <v>3</v>
      </c>
      <c r="B13" s="25"/>
      <c r="C13" s="3"/>
      <c r="D13" s="3"/>
      <c r="E13" s="3"/>
      <c r="F13" s="3"/>
      <c r="G13" s="3"/>
      <c r="H13" s="3"/>
      <c r="I13" s="3"/>
      <c r="J13" s="3"/>
      <c r="K13" s="3"/>
      <c r="L13" s="3"/>
      <c r="M13" s="27">
        <f t="shared" si="0"/>
        <v>0</v>
      </c>
      <c r="N13" s="3"/>
      <c r="O13" s="3"/>
      <c r="P13" s="27">
        <f t="shared" si="1"/>
        <v>0</v>
      </c>
    </row>
    <row r="14" spans="1:16" ht="26.25">
      <c r="A14" s="3">
        <v>4</v>
      </c>
      <c r="B14" s="25"/>
      <c r="C14" s="3"/>
      <c r="D14" s="3"/>
      <c r="E14" s="3"/>
      <c r="F14" s="3"/>
      <c r="G14" s="3"/>
      <c r="H14" s="3"/>
      <c r="I14" s="3"/>
      <c r="J14" s="3"/>
      <c r="K14" s="3"/>
      <c r="L14" s="3"/>
      <c r="M14" s="27">
        <f t="shared" si="0"/>
        <v>0</v>
      </c>
      <c r="N14" s="3"/>
      <c r="O14" s="3"/>
      <c r="P14" s="27">
        <f t="shared" si="1"/>
        <v>0</v>
      </c>
    </row>
    <row r="15" spans="1:16" ht="26.25">
      <c r="A15" s="3">
        <v>5</v>
      </c>
      <c r="B15" s="25"/>
      <c r="C15" s="3"/>
      <c r="D15" s="3"/>
      <c r="E15" s="3"/>
      <c r="F15" s="3"/>
      <c r="G15" s="3"/>
      <c r="H15" s="3"/>
      <c r="I15" s="3"/>
      <c r="J15" s="3"/>
      <c r="K15" s="3"/>
      <c r="L15" s="3"/>
      <c r="M15" s="27">
        <f t="shared" si="0"/>
        <v>0</v>
      </c>
      <c r="N15" s="3"/>
      <c r="O15" s="3"/>
      <c r="P15" s="27">
        <f t="shared" si="1"/>
        <v>0</v>
      </c>
    </row>
    <row r="16" spans="1:16" ht="26.25">
      <c r="A16" s="3">
        <v>6</v>
      </c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27">
        <f t="shared" si="0"/>
        <v>0</v>
      </c>
      <c r="N16" s="3"/>
      <c r="O16" s="3"/>
      <c r="P16" s="27">
        <f t="shared" si="1"/>
        <v>0</v>
      </c>
    </row>
    <row r="17" spans="1:16" ht="26.25">
      <c r="A17" s="3">
        <v>7</v>
      </c>
      <c r="B17" s="25"/>
      <c r="C17" s="3"/>
      <c r="D17" s="3"/>
      <c r="E17" s="3"/>
      <c r="F17" s="3"/>
      <c r="G17" s="3"/>
      <c r="H17" s="3"/>
      <c r="I17" s="3"/>
      <c r="J17" s="3"/>
      <c r="K17" s="3"/>
      <c r="L17" s="3"/>
      <c r="M17" s="27">
        <f t="shared" si="0"/>
        <v>0</v>
      </c>
      <c r="N17" s="3"/>
      <c r="O17" s="3"/>
      <c r="P17" s="27">
        <f t="shared" si="1"/>
        <v>0</v>
      </c>
    </row>
    <row r="18" spans="1:16" ht="26.25">
      <c r="A18" s="3">
        <v>8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27">
        <f t="shared" si="0"/>
        <v>0</v>
      </c>
      <c r="N18" s="3"/>
      <c r="O18" s="3"/>
      <c r="P18" s="27">
        <f t="shared" si="1"/>
        <v>0</v>
      </c>
    </row>
    <row r="19" spans="11:16" ht="25.5">
      <c r="K19" t="s">
        <v>181</v>
      </c>
      <c r="P19" s="26">
        <f>SUM(P11+P12+P13+P14+P15+P16+P17+P18)</f>
        <v>0</v>
      </c>
    </row>
    <row r="21" ht="15.75">
      <c r="B21" s="19" t="s">
        <v>170</v>
      </c>
    </row>
  </sheetData>
  <mergeCells count="11">
    <mergeCell ref="O9:O10"/>
    <mergeCell ref="P9:P10"/>
    <mergeCell ref="B5:H5"/>
    <mergeCell ref="B2:I2"/>
    <mergeCell ref="B6:M6"/>
    <mergeCell ref="C9:D9"/>
    <mergeCell ref="E9:L9"/>
    <mergeCell ref="A9:A10"/>
    <mergeCell ref="B9:B10"/>
    <mergeCell ref="N9:N10"/>
    <mergeCell ref="M9:M10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6.421875" style="0" customWidth="1"/>
    <col min="2" max="2" width="32.00390625" style="0" customWidth="1"/>
    <col min="3" max="3" width="7.57421875" style="0" customWidth="1"/>
    <col min="4" max="4" width="8.28125" style="0" customWidth="1"/>
    <col min="5" max="7" width="4.28125" style="0" customWidth="1"/>
    <col min="8" max="8" width="4.57421875" style="0" customWidth="1"/>
    <col min="9" max="9" width="4.421875" style="0" customWidth="1"/>
    <col min="10" max="10" width="5.00390625" style="0" customWidth="1"/>
    <col min="11" max="11" width="4.57421875" style="0" customWidth="1"/>
    <col min="12" max="12" width="5.28125" style="0" customWidth="1"/>
    <col min="13" max="13" width="5.8515625" style="0" customWidth="1"/>
    <col min="14" max="14" width="7.421875" style="0" customWidth="1"/>
  </cols>
  <sheetData>
    <row r="1" spans="2:7" ht="15.75">
      <c r="B1" s="1"/>
      <c r="C1" s="1" t="s">
        <v>118</v>
      </c>
      <c r="D1" s="1"/>
      <c r="E1" s="1"/>
      <c r="F1" s="1"/>
      <c r="G1" s="1"/>
    </row>
    <row r="2" spans="2:9" ht="15.75">
      <c r="B2" s="28" t="s">
        <v>168</v>
      </c>
      <c r="C2" s="28"/>
      <c r="D2" s="28"/>
      <c r="E2" s="28"/>
      <c r="F2" s="28"/>
      <c r="G2" s="28"/>
      <c r="H2" s="29"/>
      <c r="I2" s="29"/>
    </row>
    <row r="3" ht="12.75">
      <c r="B3" t="s">
        <v>143</v>
      </c>
    </row>
    <row r="5" spans="2:8" ht="15.75">
      <c r="B5" s="28" t="s">
        <v>141</v>
      </c>
      <c r="C5" s="28"/>
      <c r="D5" s="28"/>
      <c r="E5" s="28"/>
      <c r="F5" s="28"/>
      <c r="G5" s="28"/>
      <c r="H5" s="28"/>
    </row>
    <row r="6" spans="2:13" ht="15.75">
      <c r="B6" s="28" t="s">
        <v>174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12.75">
      <c r="B7" t="s">
        <v>169</v>
      </c>
    </row>
    <row r="9" spans="1:16" ht="27.75" customHeight="1">
      <c r="A9" s="32" t="s">
        <v>124</v>
      </c>
      <c r="B9" s="62" t="s">
        <v>173</v>
      </c>
      <c r="C9" s="30" t="s">
        <v>175</v>
      </c>
      <c r="D9" s="31"/>
      <c r="E9" s="74" t="s">
        <v>178</v>
      </c>
      <c r="F9" s="74"/>
      <c r="G9" s="74"/>
      <c r="H9" s="74"/>
      <c r="I9" s="74"/>
      <c r="J9" s="74"/>
      <c r="K9" s="74"/>
      <c r="L9" s="74"/>
      <c r="M9" s="72" t="s">
        <v>112</v>
      </c>
      <c r="N9" s="59" t="s">
        <v>111</v>
      </c>
      <c r="O9" s="38" t="s">
        <v>179</v>
      </c>
      <c r="P9" s="38" t="s">
        <v>180</v>
      </c>
    </row>
    <row r="10" spans="1:16" ht="79.5" customHeight="1">
      <c r="A10" s="33"/>
      <c r="B10" s="63"/>
      <c r="C10" s="14" t="s">
        <v>182</v>
      </c>
      <c r="D10" s="14" t="s">
        <v>183</v>
      </c>
      <c r="E10" s="24">
        <v>1</v>
      </c>
      <c r="F10" s="24">
        <v>2</v>
      </c>
      <c r="G10" s="14">
        <v>3</v>
      </c>
      <c r="H10" s="14">
        <v>4</v>
      </c>
      <c r="I10" s="14">
        <v>5</v>
      </c>
      <c r="J10" s="23">
        <v>6</v>
      </c>
      <c r="K10" s="23">
        <v>7</v>
      </c>
      <c r="L10" s="23">
        <v>8</v>
      </c>
      <c r="M10" s="73"/>
      <c r="N10" s="33"/>
      <c r="O10" s="38"/>
      <c r="P10" s="38"/>
    </row>
    <row r="11" spans="1:16" ht="26.25">
      <c r="A11" s="3">
        <v>1</v>
      </c>
      <c r="B11" s="25"/>
      <c r="C11" s="3"/>
      <c r="D11" s="3"/>
      <c r="E11" s="3"/>
      <c r="F11" s="3"/>
      <c r="G11" s="3"/>
      <c r="H11" s="3"/>
      <c r="I11" s="3"/>
      <c r="J11" s="3"/>
      <c r="K11" s="3"/>
      <c r="L11" s="3"/>
      <c r="M11" s="27">
        <f aca="true" t="shared" si="0" ref="M11:M18">SUM(L11+K11+J11+I11+H11+G11+F11+E11)</f>
        <v>0</v>
      </c>
      <c r="N11" s="3"/>
      <c r="O11" s="3"/>
      <c r="P11" s="27">
        <f aca="true" t="shared" si="1" ref="P11:P18">SUM(M11-O11)</f>
        <v>0</v>
      </c>
    </row>
    <row r="12" spans="1:16" ht="26.25">
      <c r="A12" s="3">
        <v>2</v>
      </c>
      <c r="B12" s="25"/>
      <c r="C12" s="3"/>
      <c r="D12" s="3"/>
      <c r="E12" s="3"/>
      <c r="F12" s="3"/>
      <c r="G12" s="3"/>
      <c r="H12" s="3"/>
      <c r="I12" s="3"/>
      <c r="J12" s="3"/>
      <c r="K12" s="3"/>
      <c r="L12" s="3"/>
      <c r="M12" s="27">
        <f t="shared" si="0"/>
        <v>0</v>
      </c>
      <c r="N12" s="3"/>
      <c r="O12" s="3"/>
      <c r="P12" s="27">
        <f t="shared" si="1"/>
        <v>0</v>
      </c>
    </row>
    <row r="13" spans="1:16" ht="26.25">
      <c r="A13" s="3">
        <v>3</v>
      </c>
      <c r="B13" s="25"/>
      <c r="C13" s="3"/>
      <c r="D13" s="3"/>
      <c r="E13" s="3"/>
      <c r="F13" s="3"/>
      <c r="G13" s="3"/>
      <c r="H13" s="3"/>
      <c r="I13" s="3"/>
      <c r="J13" s="3"/>
      <c r="K13" s="3"/>
      <c r="L13" s="3"/>
      <c r="M13" s="27">
        <f t="shared" si="0"/>
        <v>0</v>
      </c>
      <c r="N13" s="3"/>
      <c r="O13" s="3"/>
      <c r="P13" s="27">
        <f t="shared" si="1"/>
        <v>0</v>
      </c>
    </row>
    <row r="14" spans="1:16" ht="26.25">
      <c r="A14" s="3">
        <v>4</v>
      </c>
      <c r="B14" s="25"/>
      <c r="C14" s="3"/>
      <c r="D14" s="3"/>
      <c r="E14" s="3"/>
      <c r="F14" s="3"/>
      <c r="G14" s="3"/>
      <c r="H14" s="3"/>
      <c r="I14" s="3"/>
      <c r="J14" s="3"/>
      <c r="K14" s="3"/>
      <c r="L14" s="3"/>
      <c r="M14" s="27">
        <f t="shared" si="0"/>
        <v>0</v>
      </c>
      <c r="N14" s="3"/>
      <c r="O14" s="3"/>
      <c r="P14" s="27">
        <f t="shared" si="1"/>
        <v>0</v>
      </c>
    </row>
    <row r="15" spans="1:16" ht="26.25">
      <c r="A15" s="3">
        <v>5</v>
      </c>
      <c r="B15" s="25"/>
      <c r="C15" s="3"/>
      <c r="D15" s="3"/>
      <c r="E15" s="3"/>
      <c r="F15" s="3"/>
      <c r="G15" s="3"/>
      <c r="H15" s="3"/>
      <c r="I15" s="3"/>
      <c r="J15" s="3"/>
      <c r="K15" s="3"/>
      <c r="L15" s="3"/>
      <c r="M15" s="27">
        <f t="shared" si="0"/>
        <v>0</v>
      </c>
      <c r="N15" s="3"/>
      <c r="O15" s="3"/>
      <c r="P15" s="27">
        <f t="shared" si="1"/>
        <v>0</v>
      </c>
    </row>
    <row r="16" spans="1:16" ht="26.25">
      <c r="A16" s="3">
        <v>6</v>
      </c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27">
        <f t="shared" si="0"/>
        <v>0</v>
      </c>
      <c r="N16" s="3"/>
      <c r="O16" s="3"/>
      <c r="P16" s="27">
        <f t="shared" si="1"/>
        <v>0</v>
      </c>
    </row>
    <row r="17" spans="1:16" ht="26.25">
      <c r="A17" s="3">
        <v>7</v>
      </c>
      <c r="B17" s="25"/>
      <c r="C17" s="3"/>
      <c r="D17" s="3"/>
      <c r="E17" s="3"/>
      <c r="F17" s="3"/>
      <c r="G17" s="3"/>
      <c r="H17" s="3"/>
      <c r="I17" s="3"/>
      <c r="J17" s="3"/>
      <c r="K17" s="3"/>
      <c r="L17" s="3"/>
      <c r="M17" s="27">
        <f t="shared" si="0"/>
        <v>0</v>
      </c>
      <c r="N17" s="3"/>
      <c r="O17" s="3"/>
      <c r="P17" s="27">
        <f t="shared" si="1"/>
        <v>0</v>
      </c>
    </row>
    <row r="18" spans="1:16" ht="26.25">
      <c r="A18" s="3">
        <v>8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27">
        <f t="shared" si="0"/>
        <v>0</v>
      </c>
      <c r="N18" s="3"/>
      <c r="O18" s="3"/>
      <c r="P18" s="27">
        <f t="shared" si="1"/>
        <v>0</v>
      </c>
    </row>
    <row r="19" spans="11:16" ht="25.5">
      <c r="K19" t="s">
        <v>181</v>
      </c>
      <c r="P19" s="26">
        <f>SUM(P11+P12+P13+P14+P15+P16+P17+P18)</f>
        <v>0</v>
      </c>
    </row>
    <row r="21" ht="15.75">
      <c r="B21" s="19" t="s">
        <v>170</v>
      </c>
    </row>
  </sheetData>
  <mergeCells count="11">
    <mergeCell ref="A9:A10"/>
    <mergeCell ref="B9:B10"/>
    <mergeCell ref="N9:N10"/>
    <mergeCell ref="M9:M10"/>
    <mergeCell ref="O9:O10"/>
    <mergeCell ref="P9:P10"/>
    <mergeCell ref="B5:H5"/>
    <mergeCell ref="B2:I2"/>
    <mergeCell ref="B6:M6"/>
    <mergeCell ref="C9:D9"/>
    <mergeCell ref="E9:L9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7">
      <selection activeCell="A19" sqref="A19:A22"/>
    </sheetView>
  </sheetViews>
  <sheetFormatPr defaultColWidth="9.140625" defaultRowHeight="12.75"/>
  <cols>
    <col min="1" max="1" width="32.00390625" style="0" customWidth="1"/>
    <col min="2" max="2" width="8.00390625" style="0" customWidth="1"/>
    <col min="3" max="3" width="6.421875" style="0" customWidth="1"/>
    <col min="4" max="4" width="5.8515625" style="0" customWidth="1"/>
    <col min="5" max="5" width="6.28125" style="0" customWidth="1"/>
    <col min="6" max="6" width="6.00390625" style="0" customWidth="1"/>
    <col min="7" max="7" width="8.57421875" style="0" customWidth="1"/>
    <col min="8" max="8" width="10.421875" style="0" customWidth="1"/>
  </cols>
  <sheetData>
    <row r="1" spans="1:4" ht="15.75">
      <c r="A1" s="1"/>
      <c r="B1" s="1" t="s">
        <v>118</v>
      </c>
      <c r="C1" s="1"/>
      <c r="D1" s="1"/>
    </row>
    <row r="2" spans="1:6" ht="15.75">
      <c r="A2" s="28" t="s">
        <v>185</v>
      </c>
      <c r="B2" s="28"/>
      <c r="C2" s="28"/>
      <c r="D2" s="28"/>
      <c r="E2" s="29"/>
      <c r="F2" s="29"/>
    </row>
    <row r="3" ht="12.75">
      <c r="A3" t="s">
        <v>43</v>
      </c>
    </row>
    <row r="6" spans="1:5" ht="15.75">
      <c r="A6" s="28" t="s">
        <v>128</v>
      </c>
      <c r="B6" s="28"/>
      <c r="C6" s="28"/>
      <c r="D6" s="28"/>
      <c r="E6" s="28"/>
    </row>
    <row r="7" ht="12.75">
      <c r="A7" t="s">
        <v>186</v>
      </c>
    </row>
    <row r="9" spans="1:9" ht="27" customHeight="1">
      <c r="A9" s="35" t="s">
        <v>48</v>
      </c>
      <c r="B9" s="34" t="s">
        <v>187</v>
      </c>
      <c r="C9" s="34"/>
      <c r="D9" s="34"/>
      <c r="E9" s="30" t="s">
        <v>197</v>
      </c>
      <c r="F9" s="31"/>
      <c r="G9" s="30" t="s">
        <v>196</v>
      </c>
      <c r="H9" s="31"/>
      <c r="I9" s="32" t="s">
        <v>113</v>
      </c>
    </row>
    <row r="10" spans="1:9" ht="76.5">
      <c r="A10" s="35"/>
      <c r="B10" s="14" t="s">
        <v>189</v>
      </c>
      <c r="C10" s="14" t="s">
        <v>188</v>
      </c>
      <c r="D10" s="14" t="s">
        <v>190</v>
      </c>
      <c r="E10" s="14" t="s">
        <v>191</v>
      </c>
      <c r="F10" s="14" t="s">
        <v>192</v>
      </c>
      <c r="G10" s="23" t="s">
        <v>193</v>
      </c>
      <c r="H10" s="23" t="s">
        <v>194</v>
      </c>
      <c r="I10" s="33"/>
    </row>
    <row r="11" spans="1:9" ht="18">
      <c r="A11" s="20" t="s">
        <v>216</v>
      </c>
      <c r="B11" s="3">
        <v>12.17</v>
      </c>
      <c r="C11" s="3">
        <v>6</v>
      </c>
      <c r="D11" s="3">
        <v>6.17</v>
      </c>
      <c r="E11" s="3"/>
      <c r="F11" s="3"/>
      <c r="G11" s="3"/>
      <c r="H11" s="3"/>
      <c r="I11" s="3">
        <v>1</v>
      </c>
    </row>
    <row r="12" spans="1:9" ht="18">
      <c r="A12" s="20" t="s">
        <v>213</v>
      </c>
      <c r="B12" s="3">
        <v>7.08</v>
      </c>
      <c r="C12" s="3">
        <v>0</v>
      </c>
      <c r="D12" s="3">
        <v>7.08</v>
      </c>
      <c r="E12" s="3"/>
      <c r="F12" s="3"/>
      <c r="G12" s="3"/>
      <c r="H12" s="3"/>
      <c r="I12" s="3">
        <v>2</v>
      </c>
    </row>
    <row r="13" spans="1:9" ht="18">
      <c r="A13" s="20" t="s">
        <v>220</v>
      </c>
      <c r="B13" s="3">
        <v>7.24</v>
      </c>
      <c r="C13" s="3">
        <v>0</v>
      </c>
      <c r="D13" s="3">
        <v>7.24</v>
      </c>
      <c r="E13" s="3"/>
      <c r="F13" s="3"/>
      <c r="G13" s="3"/>
      <c r="H13" s="3"/>
      <c r="I13" s="3">
        <v>3</v>
      </c>
    </row>
    <row r="14" spans="1:9" ht="18">
      <c r="A14" s="20" t="s">
        <v>212</v>
      </c>
      <c r="B14" s="3">
        <v>21.35</v>
      </c>
      <c r="C14" s="3">
        <v>14.1</v>
      </c>
      <c r="D14" s="3">
        <v>7.25</v>
      </c>
      <c r="E14" s="3"/>
      <c r="F14" s="3"/>
      <c r="G14" s="3"/>
      <c r="H14" s="3"/>
      <c r="I14" s="3">
        <v>4</v>
      </c>
    </row>
    <row r="15" spans="1:9" ht="18">
      <c r="A15" s="20" t="s">
        <v>211</v>
      </c>
      <c r="B15" s="3">
        <v>8.18</v>
      </c>
      <c r="C15" s="3">
        <v>0</v>
      </c>
      <c r="D15" s="3">
        <v>8.18</v>
      </c>
      <c r="E15" s="3"/>
      <c r="F15" s="3"/>
      <c r="G15" s="3"/>
      <c r="H15" s="3"/>
      <c r="I15" s="3">
        <v>5</v>
      </c>
    </row>
    <row r="16" spans="1:9" ht="18">
      <c r="A16" s="20" t="s">
        <v>88</v>
      </c>
      <c r="B16" s="3">
        <v>8.2</v>
      </c>
      <c r="C16" s="3">
        <v>0</v>
      </c>
      <c r="D16" s="3">
        <v>8.2</v>
      </c>
      <c r="E16" s="3"/>
      <c r="F16" s="3"/>
      <c r="G16" s="3"/>
      <c r="H16" s="3"/>
      <c r="I16" s="3">
        <v>6</v>
      </c>
    </row>
    <row r="17" spans="1:9" ht="18">
      <c r="A17" s="20" t="s">
        <v>218</v>
      </c>
      <c r="B17" s="3">
        <v>8.37</v>
      </c>
      <c r="C17" s="3">
        <v>0</v>
      </c>
      <c r="D17" s="3">
        <v>8.37</v>
      </c>
      <c r="E17" s="3"/>
      <c r="F17" s="3"/>
      <c r="G17" s="3"/>
      <c r="H17" s="3"/>
      <c r="I17" s="3">
        <v>7</v>
      </c>
    </row>
    <row r="18" spans="1:9" ht="18">
      <c r="A18" s="20" t="s">
        <v>209</v>
      </c>
      <c r="B18" s="3">
        <v>15.05</v>
      </c>
      <c r="C18" s="3">
        <v>6.3</v>
      </c>
      <c r="D18" s="3">
        <v>9.35</v>
      </c>
      <c r="E18" s="3"/>
      <c r="F18" s="3"/>
      <c r="G18" s="3"/>
      <c r="H18" s="3"/>
      <c r="I18" s="3">
        <v>8</v>
      </c>
    </row>
    <row r="21" ht="15.75">
      <c r="A21" s="19" t="s">
        <v>195</v>
      </c>
    </row>
  </sheetData>
  <mergeCells count="7">
    <mergeCell ref="G9:H9"/>
    <mergeCell ref="I9:I10"/>
    <mergeCell ref="A6:E6"/>
    <mergeCell ref="A2:F2"/>
    <mergeCell ref="B9:D9"/>
    <mergeCell ref="A9:A10"/>
    <mergeCell ref="E9:F9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 topLeftCell="A1">
      <selection activeCell="A15" sqref="A15:K17"/>
    </sheetView>
  </sheetViews>
  <sheetFormatPr defaultColWidth="9.140625" defaultRowHeight="12.75"/>
  <cols>
    <col min="1" max="1" width="32.00390625" style="0" customWidth="1"/>
    <col min="2" max="2" width="6.28125" style="0" customWidth="1"/>
    <col min="3" max="3" width="6.421875" style="0" customWidth="1"/>
    <col min="4" max="4" width="5.8515625" style="0" customWidth="1"/>
    <col min="5" max="5" width="6.28125" style="0" customWidth="1"/>
    <col min="6" max="6" width="6.00390625" style="0" customWidth="1"/>
    <col min="7" max="7" width="5.00390625" style="0" customWidth="1"/>
    <col min="8" max="8" width="5.7109375" style="0" customWidth="1"/>
    <col min="9" max="9" width="5.28125" style="0" customWidth="1"/>
    <col min="10" max="10" width="7.57421875" style="0" customWidth="1"/>
  </cols>
  <sheetData>
    <row r="1" spans="1:4" ht="15.75">
      <c r="A1" s="1"/>
      <c r="B1" s="1" t="s">
        <v>118</v>
      </c>
      <c r="C1" s="1"/>
      <c r="D1" s="1"/>
    </row>
    <row r="2" spans="1:6" ht="15.75">
      <c r="A2" s="28" t="s">
        <v>168</v>
      </c>
      <c r="B2" s="28"/>
      <c r="C2" s="28"/>
      <c r="D2" s="28"/>
      <c r="E2" s="29"/>
      <c r="F2" s="29"/>
    </row>
    <row r="3" ht="12.75">
      <c r="A3" t="s">
        <v>43</v>
      </c>
    </row>
    <row r="6" spans="1:5" ht="15.75">
      <c r="A6" s="28" t="s">
        <v>128</v>
      </c>
      <c r="B6" s="28"/>
      <c r="C6" s="28"/>
      <c r="D6" s="28"/>
      <c r="E6" s="28"/>
    </row>
    <row r="7" ht="12.75">
      <c r="A7" t="s">
        <v>184</v>
      </c>
    </row>
    <row r="9" spans="1:11" ht="25.5">
      <c r="A9" s="2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23">
        <v>6</v>
      </c>
      <c r="H9" s="23">
        <v>7</v>
      </c>
      <c r="I9" s="23">
        <v>8</v>
      </c>
      <c r="J9" s="17" t="s">
        <v>112</v>
      </c>
      <c r="K9" s="3" t="s">
        <v>113</v>
      </c>
    </row>
    <row r="10" spans="1:11" ht="18">
      <c r="A10" s="20" t="s">
        <v>88</v>
      </c>
      <c r="B10" s="3">
        <v>40</v>
      </c>
      <c r="C10" s="3">
        <v>33</v>
      </c>
      <c r="D10" s="3">
        <v>27</v>
      </c>
      <c r="E10" s="3">
        <v>16</v>
      </c>
      <c r="F10" s="3">
        <v>30</v>
      </c>
      <c r="G10" s="3">
        <v>29</v>
      </c>
      <c r="H10" s="3">
        <v>25</v>
      </c>
      <c r="I10" s="3">
        <v>25</v>
      </c>
      <c r="J10" s="3">
        <f aca="true" t="shared" si="0" ref="J10:J17">SUM(B10+C10+D10+E10+F10+G10+H10+I10)</f>
        <v>225</v>
      </c>
      <c r="K10" s="3">
        <v>1</v>
      </c>
    </row>
    <row r="11" spans="1:11" ht="18">
      <c r="A11" s="20" t="s">
        <v>87</v>
      </c>
      <c r="B11" s="3">
        <v>25</v>
      </c>
      <c r="C11" s="3">
        <v>31</v>
      </c>
      <c r="D11" s="3">
        <v>31</v>
      </c>
      <c r="E11" s="3"/>
      <c r="F11" s="3">
        <v>26</v>
      </c>
      <c r="G11" s="3">
        <v>37</v>
      </c>
      <c r="H11" s="3">
        <v>30</v>
      </c>
      <c r="I11" s="3">
        <v>31</v>
      </c>
      <c r="J11" s="3">
        <f t="shared" si="0"/>
        <v>211</v>
      </c>
      <c r="K11" s="3">
        <v>2</v>
      </c>
    </row>
    <row r="12" spans="1:11" ht="18">
      <c r="A12" s="20" t="s">
        <v>90</v>
      </c>
      <c r="B12" s="3">
        <v>24</v>
      </c>
      <c r="C12" s="3">
        <v>19</v>
      </c>
      <c r="D12" s="3">
        <v>19</v>
      </c>
      <c r="E12" s="3">
        <v>19</v>
      </c>
      <c r="F12" s="3">
        <v>20</v>
      </c>
      <c r="G12" s="3">
        <v>28</v>
      </c>
      <c r="H12" s="3"/>
      <c r="I12" s="3">
        <v>21</v>
      </c>
      <c r="J12" s="3">
        <f t="shared" si="0"/>
        <v>150</v>
      </c>
      <c r="K12" s="3">
        <v>3</v>
      </c>
    </row>
    <row r="13" spans="1:11" ht="18">
      <c r="A13" s="20" t="s">
        <v>95</v>
      </c>
      <c r="B13" s="3"/>
      <c r="C13" s="3">
        <v>20</v>
      </c>
      <c r="D13" s="3">
        <v>16</v>
      </c>
      <c r="E13" s="3"/>
      <c r="F13" s="3"/>
      <c r="G13" s="3"/>
      <c r="H13" s="3">
        <v>19</v>
      </c>
      <c r="I13" s="3">
        <v>18</v>
      </c>
      <c r="J13" s="3">
        <f t="shared" si="0"/>
        <v>73</v>
      </c>
      <c r="K13" s="3">
        <v>4</v>
      </c>
    </row>
    <row r="14" spans="1:11" ht="18">
      <c r="A14" s="20" t="s">
        <v>92</v>
      </c>
      <c r="B14" s="3">
        <v>20</v>
      </c>
      <c r="C14" s="3"/>
      <c r="D14" s="3"/>
      <c r="E14" s="3"/>
      <c r="F14" s="3"/>
      <c r="G14" s="3"/>
      <c r="H14" s="3">
        <v>19</v>
      </c>
      <c r="I14" s="3"/>
      <c r="J14" s="3">
        <f t="shared" si="0"/>
        <v>39</v>
      </c>
      <c r="K14" s="3">
        <v>5</v>
      </c>
    </row>
    <row r="15" spans="1:11" ht="18">
      <c r="A15" s="20" t="s">
        <v>86</v>
      </c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3">
        <v>6</v>
      </c>
    </row>
    <row r="16" spans="1:11" ht="18">
      <c r="A16" s="20" t="s">
        <v>89</v>
      </c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3">
        <v>7</v>
      </c>
    </row>
    <row r="17" spans="1:11" ht="18">
      <c r="A17" s="20" t="s">
        <v>83</v>
      </c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3">
        <v>8</v>
      </c>
    </row>
    <row r="20" ht="15.75">
      <c r="A20" s="19" t="s">
        <v>170</v>
      </c>
    </row>
  </sheetData>
  <mergeCells count="2">
    <mergeCell ref="A6:E6"/>
    <mergeCell ref="A2:F2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37.28125" style="0" customWidth="1"/>
    <col min="2" max="2" width="7.421875" style="0" customWidth="1"/>
    <col min="3" max="3" width="8.28125" style="0" customWidth="1"/>
    <col min="4" max="4" width="7.421875" style="0" customWidth="1"/>
    <col min="5" max="5" width="10.421875" style="0" customWidth="1"/>
  </cols>
  <sheetData>
    <row r="1" spans="1:4" ht="15.75">
      <c r="A1" s="1"/>
      <c r="B1" s="1" t="s">
        <v>118</v>
      </c>
      <c r="C1" s="1"/>
      <c r="D1" s="1"/>
    </row>
    <row r="2" spans="1:6" ht="15.75">
      <c r="A2" s="28" t="s">
        <v>135</v>
      </c>
      <c r="B2" s="28"/>
      <c r="C2" s="28"/>
      <c r="D2" s="28"/>
      <c r="E2" s="29"/>
      <c r="F2" s="29"/>
    </row>
    <row r="3" ht="12.75">
      <c r="A3" t="s">
        <v>43</v>
      </c>
    </row>
    <row r="6" spans="1:5" ht="15.75">
      <c r="A6" s="28" t="s">
        <v>141</v>
      </c>
      <c r="B6" s="28"/>
      <c r="C6" s="28"/>
      <c r="D6" s="28"/>
      <c r="E6" s="28"/>
    </row>
    <row r="8" spans="1:6" ht="51">
      <c r="A8" s="2"/>
      <c r="B8" s="14" t="s">
        <v>136</v>
      </c>
      <c r="C8" s="14" t="s">
        <v>137</v>
      </c>
      <c r="D8" s="14" t="s">
        <v>138</v>
      </c>
      <c r="E8" s="14" t="s">
        <v>139</v>
      </c>
      <c r="F8" s="14" t="s">
        <v>140</v>
      </c>
    </row>
    <row r="9" spans="1:6" ht="18">
      <c r="A9" s="20" t="s">
        <v>84</v>
      </c>
      <c r="B9" s="3">
        <v>3</v>
      </c>
      <c r="C9" s="3">
        <v>1</v>
      </c>
      <c r="D9" s="3">
        <v>1</v>
      </c>
      <c r="E9" s="3">
        <f aca="true" t="shared" si="0" ref="E9:E20">SUM(D9+C9+B9)</f>
        <v>5</v>
      </c>
      <c r="F9" s="3">
        <v>1</v>
      </c>
    </row>
    <row r="10" spans="1:6" ht="18">
      <c r="A10" s="20" t="s">
        <v>87</v>
      </c>
      <c r="B10" s="3">
        <v>1</v>
      </c>
      <c r="C10" s="3">
        <v>8</v>
      </c>
      <c r="D10" s="3">
        <v>5</v>
      </c>
      <c r="E10" s="3">
        <f t="shared" si="0"/>
        <v>14</v>
      </c>
      <c r="F10" s="3">
        <v>2</v>
      </c>
    </row>
    <row r="11" spans="1:6" ht="18">
      <c r="A11" s="20" t="s">
        <v>85</v>
      </c>
      <c r="B11" s="3">
        <v>5</v>
      </c>
      <c r="C11" s="3">
        <v>4</v>
      </c>
      <c r="D11" s="3">
        <v>5</v>
      </c>
      <c r="E11" s="3">
        <v>14</v>
      </c>
      <c r="F11" s="3">
        <v>3</v>
      </c>
    </row>
    <row r="12" spans="1:6" ht="18">
      <c r="A12" s="20" t="s">
        <v>95</v>
      </c>
      <c r="B12" s="3">
        <v>2</v>
      </c>
      <c r="C12" s="3">
        <v>5</v>
      </c>
      <c r="D12" s="3">
        <v>8</v>
      </c>
      <c r="E12" s="3">
        <f t="shared" si="0"/>
        <v>15</v>
      </c>
      <c r="F12" s="3">
        <v>4</v>
      </c>
    </row>
    <row r="13" spans="1:6" ht="18">
      <c r="A13" s="20" t="s">
        <v>91</v>
      </c>
      <c r="B13" s="3">
        <v>6</v>
      </c>
      <c r="C13" s="3">
        <v>7</v>
      </c>
      <c r="D13" s="3">
        <v>2</v>
      </c>
      <c r="E13" s="3">
        <f t="shared" si="0"/>
        <v>15</v>
      </c>
      <c r="F13" s="3">
        <v>5</v>
      </c>
    </row>
    <row r="14" spans="1:6" ht="18">
      <c r="A14" s="20" t="s">
        <v>92</v>
      </c>
      <c r="B14" s="3">
        <v>9</v>
      </c>
      <c r="C14" s="3">
        <v>6</v>
      </c>
      <c r="D14" s="3">
        <v>3</v>
      </c>
      <c r="E14" s="3">
        <f t="shared" si="0"/>
        <v>18</v>
      </c>
      <c r="F14" s="3">
        <v>6</v>
      </c>
    </row>
    <row r="15" spans="1:6" ht="18">
      <c r="A15" s="20" t="s">
        <v>88</v>
      </c>
      <c r="B15" s="3">
        <v>11</v>
      </c>
      <c r="C15" s="3">
        <v>3</v>
      </c>
      <c r="D15" s="3">
        <v>6</v>
      </c>
      <c r="E15" s="3">
        <f t="shared" si="0"/>
        <v>20</v>
      </c>
      <c r="F15" s="3">
        <v>7</v>
      </c>
    </row>
    <row r="16" spans="1:6" ht="18">
      <c r="A16" s="20" t="s">
        <v>90</v>
      </c>
      <c r="B16" s="3">
        <v>8</v>
      </c>
      <c r="C16" s="3">
        <v>2</v>
      </c>
      <c r="D16" s="3">
        <v>11</v>
      </c>
      <c r="E16" s="3">
        <f t="shared" si="0"/>
        <v>21</v>
      </c>
      <c r="F16" s="3">
        <v>8</v>
      </c>
    </row>
    <row r="17" spans="1:6" ht="18">
      <c r="A17" s="20" t="s">
        <v>83</v>
      </c>
      <c r="B17" s="3">
        <v>4</v>
      </c>
      <c r="C17" s="3">
        <v>9</v>
      </c>
      <c r="D17" s="3">
        <v>10</v>
      </c>
      <c r="E17" s="3">
        <f t="shared" si="0"/>
        <v>23</v>
      </c>
      <c r="F17" s="3">
        <v>9</v>
      </c>
    </row>
    <row r="18" spans="1:6" ht="18">
      <c r="A18" s="20" t="s">
        <v>89</v>
      </c>
      <c r="B18" s="3">
        <v>10</v>
      </c>
      <c r="C18" s="3">
        <v>10</v>
      </c>
      <c r="D18" s="3">
        <v>7</v>
      </c>
      <c r="E18" s="3">
        <f t="shared" si="0"/>
        <v>27</v>
      </c>
      <c r="F18" s="3">
        <v>10</v>
      </c>
    </row>
    <row r="19" spans="1:6" ht="18">
      <c r="A19" s="20" t="s">
        <v>93</v>
      </c>
      <c r="B19" s="3">
        <v>7</v>
      </c>
      <c r="C19" s="3">
        <v>11</v>
      </c>
      <c r="D19" s="3">
        <v>9</v>
      </c>
      <c r="E19" s="3">
        <f t="shared" si="0"/>
        <v>27</v>
      </c>
      <c r="F19" s="3">
        <v>11</v>
      </c>
    </row>
    <row r="20" spans="1:6" ht="18">
      <c r="A20" s="20" t="s">
        <v>86</v>
      </c>
      <c r="B20" s="3"/>
      <c r="C20" s="3"/>
      <c r="D20" s="3"/>
      <c r="E20" s="3" t="s">
        <v>202</v>
      </c>
      <c r="F20" s="3">
        <v>12</v>
      </c>
    </row>
    <row r="23" ht="15.75">
      <c r="A23" s="19" t="s">
        <v>171</v>
      </c>
    </row>
  </sheetData>
  <mergeCells count="2">
    <mergeCell ref="A6:E6"/>
    <mergeCell ref="A2:F2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workbookViewId="0" topLeftCell="A1">
      <selection activeCell="E21" sqref="E21"/>
    </sheetView>
  </sheetViews>
  <sheetFormatPr defaultColWidth="9.140625" defaultRowHeight="12.75"/>
  <cols>
    <col min="1" max="1" width="37.28125" style="0" customWidth="1"/>
    <col min="2" max="2" width="7.421875" style="0" customWidth="1"/>
    <col min="3" max="3" width="8.28125" style="0" customWidth="1"/>
    <col min="4" max="4" width="7.421875" style="0" customWidth="1"/>
    <col min="5" max="5" width="10.421875" style="0" customWidth="1"/>
  </cols>
  <sheetData>
    <row r="1" spans="1:4" ht="15.75">
      <c r="A1" s="1"/>
      <c r="B1" s="1" t="s">
        <v>118</v>
      </c>
      <c r="C1" s="1"/>
      <c r="D1" s="1"/>
    </row>
    <row r="2" spans="1:6" ht="15.75">
      <c r="A2" s="28" t="s">
        <v>135</v>
      </c>
      <c r="B2" s="28"/>
      <c r="C2" s="28"/>
      <c r="D2" s="28"/>
      <c r="E2" s="29"/>
      <c r="F2" s="29"/>
    </row>
    <row r="3" ht="12.75">
      <c r="A3" t="s">
        <v>43</v>
      </c>
    </row>
    <row r="6" spans="1:5" ht="15.75">
      <c r="A6" s="28" t="s">
        <v>128</v>
      </c>
      <c r="B6" s="28"/>
      <c r="C6" s="28"/>
      <c r="D6" s="28"/>
      <c r="E6" s="28"/>
    </row>
    <row r="8" spans="1:6" ht="51">
      <c r="A8" s="2"/>
      <c r="B8" s="14" t="s">
        <v>136</v>
      </c>
      <c r="C8" s="14" t="s">
        <v>137</v>
      </c>
      <c r="D8" s="14" t="s">
        <v>138</v>
      </c>
      <c r="E8" s="14" t="s">
        <v>139</v>
      </c>
      <c r="F8" s="14" t="s">
        <v>140</v>
      </c>
    </row>
    <row r="9" spans="1:6" ht="18">
      <c r="A9" s="20" t="s">
        <v>87</v>
      </c>
      <c r="B9" s="3">
        <v>1</v>
      </c>
      <c r="C9" s="3">
        <v>2</v>
      </c>
      <c r="D9" s="3">
        <v>1</v>
      </c>
      <c r="E9" s="3">
        <f aca="true" t="shared" si="0" ref="E9:E16">SUM(D9+C9+B9)</f>
        <v>4</v>
      </c>
      <c r="F9" s="3">
        <v>1</v>
      </c>
    </row>
    <row r="10" spans="1:6" ht="18">
      <c r="A10" s="20" t="s">
        <v>92</v>
      </c>
      <c r="B10" s="3">
        <v>2</v>
      </c>
      <c r="C10" s="3">
        <v>3</v>
      </c>
      <c r="D10" s="3">
        <v>4</v>
      </c>
      <c r="E10" s="3">
        <f t="shared" si="0"/>
        <v>9</v>
      </c>
      <c r="F10" s="3">
        <v>2</v>
      </c>
    </row>
    <row r="11" spans="1:6" ht="18">
      <c r="A11" s="20" t="s">
        <v>90</v>
      </c>
      <c r="B11" s="3">
        <v>7</v>
      </c>
      <c r="C11" s="3">
        <v>1</v>
      </c>
      <c r="D11" s="3">
        <v>3</v>
      </c>
      <c r="E11" s="3">
        <f t="shared" si="0"/>
        <v>11</v>
      </c>
      <c r="F11" s="3">
        <v>3</v>
      </c>
    </row>
    <row r="12" spans="1:6" ht="18">
      <c r="A12" s="20" t="s">
        <v>86</v>
      </c>
      <c r="B12" s="3">
        <v>6</v>
      </c>
      <c r="C12" s="3">
        <v>4</v>
      </c>
      <c r="D12" s="3">
        <v>2</v>
      </c>
      <c r="E12" s="3">
        <f t="shared" si="0"/>
        <v>12</v>
      </c>
      <c r="F12" s="3">
        <v>4</v>
      </c>
    </row>
    <row r="13" spans="1:6" ht="18">
      <c r="A13" s="20" t="s">
        <v>83</v>
      </c>
      <c r="B13" s="3">
        <v>4</v>
      </c>
      <c r="C13" s="3">
        <v>5</v>
      </c>
      <c r="D13" s="3">
        <v>5</v>
      </c>
      <c r="E13" s="3">
        <f>SUM(D13+C13+B13)</f>
        <v>14</v>
      </c>
      <c r="F13" s="3">
        <v>5</v>
      </c>
    </row>
    <row r="14" spans="1:6" ht="18">
      <c r="A14" s="20" t="s">
        <v>95</v>
      </c>
      <c r="B14" s="3">
        <v>3</v>
      </c>
      <c r="C14" s="3">
        <v>7</v>
      </c>
      <c r="D14" s="3">
        <v>7</v>
      </c>
      <c r="E14" s="3">
        <f t="shared" si="0"/>
        <v>17</v>
      </c>
      <c r="F14" s="3">
        <v>6</v>
      </c>
    </row>
    <row r="15" spans="1:6" ht="18">
      <c r="A15" s="20" t="s">
        <v>89</v>
      </c>
      <c r="B15" s="3">
        <v>5</v>
      </c>
      <c r="C15" s="3">
        <v>6</v>
      </c>
      <c r="D15" s="3">
        <v>8</v>
      </c>
      <c r="E15" s="3">
        <f t="shared" si="0"/>
        <v>19</v>
      </c>
      <c r="F15" s="3">
        <v>7</v>
      </c>
    </row>
    <row r="16" spans="1:6" ht="18">
      <c r="A16" s="20" t="s">
        <v>88</v>
      </c>
      <c r="B16" s="3">
        <v>8</v>
      </c>
      <c r="C16" s="3">
        <v>8</v>
      </c>
      <c r="D16" s="3">
        <v>6</v>
      </c>
      <c r="E16" s="3">
        <f t="shared" si="0"/>
        <v>22</v>
      </c>
      <c r="F16" s="3">
        <v>8</v>
      </c>
    </row>
    <row r="19" ht="15.75">
      <c r="A19" s="19" t="s">
        <v>172</v>
      </c>
    </row>
  </sheetData>
  <mergeCells count="2">
    <mergeCell ref="A6:E6"/>
    <mergeCell ref="A2:F2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A21" sqref="A21:G21"/>
    </sheetView>
  </sheetViews>
  <sheetFormatPr defaultColWidth="9.140625" defaultRowHeight="12.75"/>
  <cols>
    <col min="1" max="1" width="37.28125" style="0" customWidth="1"/>
    <col min="2" max="2" width="7.421875" style="0" customWidth="1"/>
    <col min="3" max="3" width="8.28125" style="0" customWidth="1"/>
    <col min="4" max="4" width="7.421875" style="0" customWidth="1"/>
    <col min="5" max="5" width="9.7109375" style="0" customWidth="1"/>
    <col min="6" max="6" width="7.421875" style="0" customWidth="1"/>
  </cols>
  <sheetData>
    <row r="1" spans="1:5" ht="15.75">
      <c r="A1" s="1"/>
      <c r="B1" s="1" t="s">
        <v>118</v>
      </c>
      <c r="C1" s="1"/>
      <c r="D1" s="1"/>
      <c r="E1" s="1"/>
    </row>
    <row r="2" spans="1:5" ht="15.75">
      <c r="A2" s="28" t="s">
        <v>129</v>
      </c>
      <c r="B2" s="28"/>
      <c r="C2" s="28"/>
      <c r="D2" s="28"/>
      <c r="E2" s="28"/>
    </row>
    <row r="3" ht="12.75">
      <c r="A3" t="s">
        <v>43</v>
      </c>
    </row>
    <row r="4" ht="12.75">
      <c r="A4" t="s">
        <v>117</v>
      </c>
    </row>
    <row r="6" spans="1:6" ht="15.75">
      <c r="A6" s="28" t="s">
        <v>128</v>
      </c>
      <c r="B6" s="37"/>
      <c r="C6" s="37"/>
      <c r="D6" s="37"/>
      <c r="E6" s="37"/>
      <c r="F6" s="37"/>
    </row>
    <row r="8" spans="1:7" ht="12.75">
      <c r="A8" s="36"/>
      <c r="B8" s="38" t="s">
        <v>130</v>
      </c>
      <c r="C8" s="38"/>
      <c r="D8" s="38" t="s">
        <v>131</v>
      </c>
      <c r="E8" s="38"/>
      <c r="F8" s="36" t="s">
        <v>126</v>
      </c>
      <c r="G8" s="36" t="s">
        <v>113</v>
      </c>
    </row>
    <row r="9" spans="1:7" ht="12.75">
      <c r="A9" s="36"/>
      <c r="B9" s="3" t="s">
        <v>132</v>
      </c>
      <c r="C9" s="3" t="s">
        <v>133</v>
      </c>
      <c r="D9" s="3" t="s">
        <v>132</v>
      </c>
      <c r="E9" s="3" t="s">
        <v>133</v>
      </c>
      <c r="F9" s="36"/>
      <c r="G9" s="36"/>
    </row>
    <row r="10" spans="1:7" ht="15.75">
      <c r="A10" s="5" t="s">
        <v>87</v>
      </c>
      <c r="B10" s="3">
        <v>101</v>
      </c>
      <c r="C10" s="3">
        <v>1</v>
      </c>
      <c r="D10" s="3">
        <v>120</v>
      </c>
      <c r="E10" s="3">
        <v>3</v>
      </c>
      <c r="F10" s="3">
        <f aca="true" t="shared" si="0" ref="F10:F17">SUM(E10+C10)</f>
        <v>4</v>
      </c>
      <c r="G10" s="3">
        <v>1</v>
      </c>
    </row>
    <row r="11" spans="1:7" ht="15.75">
      <c r="A11" s="5" t="s">
        <v>86</v>
      </c>
      <c r="B11" s="3">
        <v>80</v>
      </c>
      <c r="C11" s="3">
        <v>3</v>
      </c>
      <c r="D11" s="3">
        <v>139</v>
      </c>
      <c r="E11" s="3">
        <v>2</v>
      </c>
      <c r="F11" s="3">
        <f t="shared" si="0"/>
        <v>5</v>
      </c>
      <c r="G11" s="3">
        <v>2</v>
      </c>
    </row>
    <row r="12" spans="1:7" ht="15.75">
      <c r="A12" s="5" t="s">
        <v>92</v>
      </c>
      <c r="B12" s="3">
        <v>64</v>
      </c>
      <c r="C12" s="3">
        <v>5</v>
      </c>
      <c r="D12" s="3">
        <v>163</v>
      </c>
      <c r="E12" s="3">
        <v>1</v>
      </c>
      <c r="F12" s="3">
        <f t="shared" si="0"/>
        <v>6</v>
      </c>
      <c r="G12" s="3">
        <v>3</v>
      </c>
    </row>
    <row r="13" spans="1:7" ht="15.75">
      <c r="A13" s="5" t="s">
        <v>89</v>
      </c>
      <c r="B13" s="3">
        <v>71</v>
      </c>
      <c r="C13" s="3">
        <v>4</v>
      </c>
      <c r="D13" s="3">
        <v>119</v>
      </c>
      <c r="E13" s="3">
        <v>4</v>
      </c>
      <c r="F13" s="3">
        <f t="shared" si="0"/>
        <v>8</v>
      </c>
      <c r="G13" s="3">
        <v>4</v>
      </c>
    </row>
    <row r="14" spans="1:7" ht="15.75">
      <c r="A14" s="5" t="s">
        <v>88</v>
      </c>
      <c r="B14" s="3">
        <v>82</v>
      </c>
      <c r="C14" s="3">
        <v>2</v>
      </c>
      <c r="D14" s="3">
        <v>98</v>
      </c>
      <c r="E14" s="3">
        <v>7</v>
      </c>
      <c r="F14" s="3">
        <f t="shared" si="0"/>
        <v>9</v>
      </c>
      <c r="G14" s="3">
        <v>5</v>
      </c>
    </row>
    <row r="15" spans="1:7" ht="15.75">
      <c r="A15" s="5" t="s">
        <v>83</v>
      </c>
      <c r="B15" s="3">
        <v>55</v>
      </c>
      <c r="C15" s="3">
        <v>7</v>
      </c>
      <c r="D15" s="3">
        <v>111</v>
      </c>
      <c r="E15" s="3">
        <v>5</v>
      </c>
      <c r="F15" s="3">
        <v>12</v>
      </c>
      <c r="G15" s="3">
        <v>6</v>
      </c>
    </row>
    <row r="16" spans="1:7" ht="15.75">
      <c r="A16" s="5" t="s">
        <v>95</v>
      </c>
      <c r="B16" s="3">
        <v>57</v>
      </c>
      <c r="C16" s="3">
        <v>6</v>
      </c>
      <c r="D16" s="3">
        <v>94</v>
      </c>
      <c r="E16" s="3">
        <v>8</v>
      </c>
      <c r="F16" s="3">
        <f t="shared" si="0"/>
        <v>14</v>
      </c>
      <c r="G16" s="3">
        <v>7.5</v>
      </c>
    </row>
    <row r="17" spans="1:7" ht="15.75">
      <c r="A17" s="5" t="s">
        <v>90</v>
      </c>
      <c r="B17" s="3">
        <v>53</v>
      </c>
      <c r="C17" s="3">
        <v>8</v>
      </c>
      <c r="D17" s="3">
        <v>110</v>
      </c>
      <c r="E17" s="3">
        <v>6</v>
      </c>
      <c r="F17" s="3">
        <f t="shared" si="0"/>
        <v>14</v>
      </c>
      <c r="G17" s="3">
        <v>7.5</v>
      </c>
    </row>
    <row r="19" ht="15.75">
      <c r="A19" s="19" t="s">
        <v>221</v>
      </c>
    </row>
    <row r="20" ht="15.75">
      <c r="A20" s="19" t="s">
        <v>222</v>
      </c>
    </row>
    <row r="21" spans="1:7" ht="30.75" customHeight="1">
      <c r="A21" s="75" t="s">
        <v>223</v>
      </c>
      <c r="B21" s="76"/>
      <c r="C21" s="76"/>
      <c r="D21" s="76"/>
      <c r="E21" s="76"/>
      <c r="F21" s="76"/>
      <c r="G21" s="76"/>
    </row>
    <row r="22" ht="15.75">
      <c r="A22" s="19"/>
    </row>
    <row r="23" ht="15.75">
      <c r="A23" s="19" t="s">
        <v>134</v>
      </c>
    </row>
  </sheetData>
  <mergeCells count="8">
    <mergeCell ref="A21:G21"/>
    <mergeCell ref="G8:G9"/>
    <mergeCell ref="A2:E2"/>
    <mergeCell ref="A6:F6"/>
    <mergeCell ref="B8:C8"/>
    <mergeCell ref="D8:E8"/>
    <mergeCell ref="A8:A9"/>
    <mergeCell ref="F8:F9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0">
      <selection activeCell="E30" sqref="E30"/>
    </sheetView>
  </sheetViews>
  <sheetFormatPr defaultColWidth="9.140625" defaultRowHeight="12.75"/>
  <cols>
    <col min="1" max="1" width="37.28125" style="0" customWidth="1"/>
    <col min="2" max="2" width="7.421875" style="0" customWidth="1"/>
    <col min="3" max="3" width="8.28125" style="0" customWidth="1"/>
    <col min="4" max="4" width="7.421875" style="0" customWidth="1"/>
    <col min="5" max="5" width="9.7109375" style="0" customWidth="1"/>
    <col min="6" max="6" width="7.421875" style="0" customWidth="1"/>
  </cols>
  <sheetData>
    <row r="1" spans="1:5" ht="15.75">
      <c r="A1" s="1"/>
      <c r="B1" s="1" t="s">
        <v>118</v>
      </c>
      <c r="C1" s="1"/>
      <c r="D1" s="1"/>
      <c r="E1" s="1"/>
    </row>
    <row r="2" spans="1:5" ht="15.75">
      <c r="A2" s="28" t="s">
        <v>129</v>
      </c>
      <c r="B2" s="28"/>
      <c r="C2" s="28"/>
      <c r="D2" s="28"/>
      <c r="E2" s="28"/>
    </row>
    <row r="3" ht="12.75">
      <c r="A3" t="s">
        <v>43</v>
      </c>
    </row>
    <row r="4" ht="12.75">
      <c r="A4" t="s">
        <v>117</v>
      </c>
    </row>
    <row r="6" spans="1:6" ht="15.75">
      <c r="A6" s="28" t="s">
        <v>127</v>
      </c>
      <c r="B6" s="37"/>
      <c r="C6" s="37"/>
      <c r="D6" s="37"/>
      <c r="E6" s="37"/>
      <c r="F6" s="37"/>
    </row>
    <row r="8" spans="1:7" ht="12.75">
      <c r="A8" s="36"/>
      <c r="B8" s="38" t="s">
        <v>130</v>
      </c>
      <c r="C8" s="38"/>
      <c r="D8" s="38" t="s">
        <v>131</v>
      </c>
      <c r="E8" s="38"/>
      <c r="F8" s="36" t="s">
        <v>126</v>
      </c>
      <c r="G8" s="36" t="s">
        <v>113</v>
      </c>
    </row>
    <row r="9" spans="1:7" ht="12.75">
      <c r="A9" s="36"/>
      <c r="B9" s="3" t="s">
        <v>132</v>
      </c>
      <c r="C9" s="3" t="s">
        <v>133</v>
      </c>
      <c r="D9" s="3" t="s">
        <v>132</v>
      </c>
      <c r="E9" s="3" t="s">
        <v>133</v>
      </c>
      <c r="F9" s="36"/>
      <c r="G9" s="36"/>
    </row>
    <row r="10" spans="1:7" ht="15.75">
      <c r="A10" s="5" t="s">
        <v>87</v>
      </c>
      <c r="B10" s="3">
        <v>77</v>
      </c>
      <c r="C10" s="3">
        <v>1</v>
      </c>
      <c r="D10" s="3">
        <v>126</v>
      </c>
      <c r="E10" s="3">
        <v>3</v>
      </c>
      <c r="F10" s="3">
        <f aca="true" t="shared" si="0" ref="F10:F21">SUM(E10+C10)</f>
        <v>4</v>
      </c>
      <c r="G10" s="3">
        <v>1</v>
      </c>
    </row>
    <row r="11" spans="1:7" ht="15.75">
      <c r="A11" s="5" t="s">
        <v>92</v>
      </c>
      <c r="B11" s="3">
        <v>45</v>
      </c>
      <c r="C11" s="3">
        <v>6</v>
      </c>
      <c r="D11" s="3">
        <v>129</v>
      </c>
      <c r="E11" s="3">
        <v>2</v>
      </c>
      <c r="F11" s="3">
        <f t="shared" si="0"/>
        <v>8</v>
      </c>
      <c r="G11" s="3">
        <v>2</v>
      </c>
    </row>
    <row r="12" spans="1:7" ht="15.75">
      <c r="A12" s="5" t="s">
        <v>86</v>
      </c>
      <c r="B12" s="3">
        <v>68</v>
      </c>
      <c r="C12" s="3">
        <v>2</v>
      </c>
      <c r="D12" s="3">
        <v>113</v>
      </c>
      <c r="E12" s="3">
        <v>9</v>
      </c>
      <c r="F12" s="3">
        <f t="shared" si="0"/>
        <v>11</v>
      </c>
      <c r="G12" s="3">
        <v>3</v>
      </c>
    </row>
    <row r="13" spans="1:7" ht="15.75">
      <c r="A13" s="5" t="s">
        <v>85</v>
      </c>
      <c r="B13" s="3">
        <v>36</v>
      </c>
      <c r="C13" s="3">
        <v>10.5</v>
      </c>
      <c r="D13" s="3">
        <v>148</v>
      </c>
      <c r="E13" s="3">
        <v>1</v>
      </c>
      <c r="F13" s="3">
        <f t="shared" si="0"/>
        <v>11.5</v>
      </c>
      <c r="G13" s="3">
        <v>4</v>
      </c>
    </row>
    <row r="14" spans="1:7" ht="15.75">
      <c r="A14" s="5" t="s">
        <v>90</v>
      </c>
      <c r="B14" s="3">
        <v>37</v>
      </c>
      <c r="C14" s="3">
        <v>9</v>
      </c>
      <c r="D14" s="3">
        <v>120</v>
      </c>
      <c r="E14" s="3">
        <v>4.5</v>
      </c>
      <c r="F14" s="3">
        <f t="shared" si="0"/>
        <v>13.5</v>
      </c>
      <c r="G14" s="3">
        <v>5</v>
      </c>
    </row>
    <row r="15" spans="1:7" ht="15.75">
      <c r="A15" s="5" t="s">
        <v>83</v>
      </c>
      <c r="B15" s="3">
        <v>42</v>
      </c>
      <c r="C15" s="3">
        <v>7</v>
      </c>
      <c r="D15" s="3">
        <v>113</v>
      </c>
      <c r="E15" s="3">
        <v>7</v>
      </c>
      <c r="F15" s="3">
        <f>SUM(E15+C15)</f>
        <v>14</v>
      </c>
      <c r="G15" s="3">
        <v>6</v>
      </c>
    </row>
    <row r="16" spans="1:7" ht="15.75">
      <c r="A16" s="5" t="s">
        <v>89</v>
      </c>
      <c r="B16" s="3">
        <v>40</v>
      </c>
      <c r="C16" s="3">
        <v>8</v>
      </c>
      <c r="D16" s="3">
        <v>119</v>
      </c>
      <c r="E16" s="3">
        <v>6</v>
      </c>
      <c r="F16" s="3">
        <f t="shared" si="0"/>
        <v>14</v>
      </c>
      <c r="G16" s="3">
        <v>7</v>
      </c>
    </row>
    <row r="17" spans="1:7" ht="15.75">
      <c r="A17" s="5" t="s">
        <v>88</v>
      </c>
      <c r="B17" s="3">
        <v>47</v>
      </c>
      <c r="C17" s="3">
        <v>4.5</v>
      </c>
      <c r="D17" s="3">
        <v>109</v>
      </c>
      <c r="E17" s="3">
        <v>10</v>
      </c>
      <c r="F17" s="3">
        <f t="shared" si="0"/>
        <v>14.5</v>
      </c>
      <c r="G17" s="3">
        <v>8</v>
      </c>
    </row>
    <row r="18" spans="1:7" ht="15.75">
      <c r="A18" s="5" t="s">
        <v>95</v>
      </c>
      <c r="B18" s="3">
        <v>67</v>
      </c>
      <c r="C18" s="3">
        <v>3</v>
      </c>
      <c r="D18" s="3">
        <v>97</v>
      </c>
      <c r="E18" s="3">
        <v>12</v>
      </c>
      <c r="F18" s="3">
        <f t="shared" si="0"/>
        <v>15</v>
      </c>
      <c r="G18" s="3">
        <v>9</v>
      </c>
    </row>
    <row r="19" spans="1:7" ht="15.75">
      <c r="A19" s="5" t="s">
        <v>84</v>
      </c>
      <c r="B19" s="3">
        <v>56</v>
      </c>
      <c r="C19" s="3">
        <v>10.5</v>
      </c>
      <c r="D19" s="3">
        <v>120</v>
      </c>
      <c r="E19" s="3">
        <v>4.5</v>
      </c>
      <c r="F19" s="3">
        <f t="shared" si="0"/>
        <v>15</v>
      </c>
      <c r="G19" s="3">
        <v>10</v>
      </c>
    </row>
    <row r="20" spans="1:7" ht="15.75">
      <c r="A20" s="5" t="s">
        <v>91</v>
      </c>
      <c r="B20" s="3">
        <v>47</v>
      </c>
      <c r="C20" s="3">
        <v>4.5</v>
      </c>
      <c r="D20" s="3">
        <v>107</v>
      </c>
      <c r="E20" s="3">
        <v>11</v>
      </c>
      <c r="F20" s="3">
        <f t="shared" si="0"/>
        <v>15.5</v>
      </c>
      <c r="G20" s="3">
        <v>11</v>
      </c>
    </row>
    <row r="21" spans="1:7" ht="15.75">
      <c r="A21" s="5" t="s">
        <v>93</v>
      </c>
      <c r="B21" s="3">
        <v>34</v>
      </c>
      <c r="C21" s="3">
        <v>12</v>
      </c>
      <c r="D21" s="3">
        <v>112</v>
      </c>
      <c r="E21" s="3">
        <v>8</v>
      </c>
      <c r="F21" s="3">
        <f t="shared" si="0"/>
        <v>20</v>
      </c>
      <c r="G21" s="3">
        <v>12</v>
      </c>
    </row>
    <row r="22" spans="1:7" ht="15.75">
      <c r="A22" s="77"/>
      <c r="B22" s="8"/>
      <c r="C22" s="8"/>
      <c r="D22" s="8"/>
      <c r="E22" s="8"/>
      <c r="F22" s="8"/>
      <c r="G22" s="8"/>
    </row>
    <row r="23" spans="1:7" ht="15.75">
      <c r="A23" s="77" t="s">
        <v>221</v>
      </c>
      <c r="B23" s="8"/>
      <c r="C23" s="8"/>
      <c r="D23" s="8"/>
      <c r="E23" s="8"/>
      <c r="F23" s="8"/>
      <c r="G23" s="8"/>
    </row>
    <row r="24" ht="15.75">
      <c r="A24" s="19" t="s">
        <v>225</v>
      </c>
    </row>
    <row r="25" spans="1:7" ht="31.5" customHeight="1">
      <c r="A25" s="75" t="s">
        <v>224</v>
      </c>
      <c r="B25" s="76"/>
      <c r="C25" s="76"/>
      <c r="D25" s="76"/>
      <c r="E25" s="76"/>
      <c r="F25" s="76"/>
      <c r="G25" s="76"/>
    </row>
    <row r="26" spans="1:7" ht="31.5" customHeight="1">
      <c r="A26" s="78"/>
      <c r="B26" s="79"/>
      <c r="C26" s="79"/>
      <c r="D26" s="79"/>
      <c r="E26" s="79"/>
      <c r="F26" s="79"/>
      <c r="G26" s="79"/>
    </row>
    <row r="27" ht="15.75">
      <c r="A27" s="19" t="s">
        <v>134</v>
      </c>
    </row>
  </sheetData>
  <mergeCells count="8">
    <mergeCell ref="A25:G25"/>
    <mergeCell ref="G8:G9"/>
    <mergeCell ref="A2:E2"/>
    <mergeCell ref="A6:F6"/>
    <mergeCell ref="B8:C8"/>
    <mergeCell ref="D8:E8"/>
    <mergeCell ref="A8:A9"/>
    <mergeCell ref="F8:F9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7"/>
  <sheetViews>
    <sheetView zoomScale="75" zoomScaleNormal="75" workbookViewId="0" topLeftCell="A1">
      <selection activeCell="H26" sqref="H26"/>
    </sheetView>
  </sheetViews>
  <sheetFormatPr defaultColWidth="9.140625" defaultRowHeight="12.75"/>
  <cols>
    <col min="1" max="1" width="9.57421875" style="0" customWidth="1"/>
    <col min="2" max="2" width="37.28125" style="0" customWidth="1"/>
    <col min="3" max="3" width="7.57421875" style="0" customWidth="1"/>
    <col min="4" max="4" width="5.8515625" style="0" customWidth="1"/>
    <col min="5" max="5" width="6.140625" style="0" customWidth="1"/>
    <col min="6" max="6" width="5.8515625" style="0" customWidth="1"/>
    <col min="7" max="7" width="5.7109375" style="0" customWidth="1"/>
    <col min="8" max="8" width="7.421875" style="0" customWidth="1"/>
  </cols>
  <sheetData>
    <row r="1" ht="12.75">
      <c r="C1" t="s">
        <v>118</v>
      </c>
    </row>
    <row r="2" spans="2:7" ht="12.75">
      <c r="B2" s="39" t="s">
        <v>119</v>
      </c>
      <c r="C2" s="39"/>
      <c r="D2" s="39"/>
      <c r="E2" s="39"/>
      <c r="F2" s="39"/>
      <c r="G2" s="39"/>
    </row>
    <row r="3" ht="12.75">
      <c r="B3" t="s">
        <v>43</v>
      </c>
    </row>
    <row r="4" ht="12.75">
      <c r="B4" t="s">
        <v>117</v>
      </c>
    </row>
    <row r="6" spans="2:8" ht="15.75">
      <c r="B6" s="28" t="s">
        <v>127</v>
      </c>
      <c r="C6" s="37"/>
      <c r="D6" s="37"/>
      <c r="E6" s="37"/>
      <c r="F6" s="37"/>
      <c r="G6" s="37"/>
      <c r="H6" s="37"/>
    </row>
    <row r="9" spans="2:9" ht="12.75">
      <c r="B9" s="3"/>
      <c r="C9" s="3">
        <v>1</v>
      </c>
      <c r="D9" s="3">
        <v>2</v>
      </c>
      <c r="E9" s="3">
        <v>3</v>
      </c>
      <c r="F9" s="3">
        <v>4</v>
      </c>
      <c r="G9" s="3" t="s">
        <v>125</v>
      </c>
      <c r="H9" s="3" t="s">
        <v>126</v>
      </c>
      <c r="I9" s="3" t="s">
        <v>113</v>
      </c>
    </row>
    <row r="10" spans="2:9" ht="15.75">
      <c r="B10" s="5" t="s">
        <v>87</v>
      </c>
      <c r="C10" s="3">
        <v>1</v>
      </c>
      <c r="D10" s="3">
        <v>14</v>
      </c>
      <c r="E10" s="3">
        <v>16</v>
      </c>
      <c r="F10" s="3">
        <v>18</v>
      </c>
      <c r="G10" s="3">
        <v>14</v>
      </c>
      <c r="H10" s="3">
        <f aca="true" t="shared" si="0" ref="H10:H21">SUM(G10+F10+E10+D10+C10)</f>
        <v>63</v>
      </c>
      <c r="I10" s="3">
        <v>1</v>
      </c>
    </row>
    <row r="11" spans="2:9" ht="15.75">
      <c r="B11" s="5" t="s">
        <v>85</v>
      </c>
      <c r="C11" s="3">
        <v>6</v>
      </c>
      <c r="D11" s="3">
        <v>20</v>
      </c>
      <c r="E11" s="3">
        <v>11</v>
      </c>
      <c r="F11" s="3">
        <v>16</v>
      </c>
      <c r="G11" s="3">
        <v>7</v>
      </c>
      <c r="H11" s="3">
        <f t="shared" si="0"/>
        <v>60</v>
      </c>
      <c r="I11" s="3">
        <v>2</v>
      </c>
    </row>
    <row r="12" spans="2:9" ht="15.75">
      <c r="B12" s="5" t="s">
        <v>95</v>
      </c>
      <c r="C12" s="3">
        <v>4</v>
      </c>
      <c r="D12" s="3">
        <v>17</v>
      </c>
      <c r="E12" s="3">
        <v>4</v>
      </c>
      <c r="F12" s="3">
        <v>17</v>
      </c>
      <c r="G12" s="3">
        <v>12</v>
      </c>
      <c r="H12" s="3">
        <f t="shared" si="0"/>
        <v>54</v>
      </c>
      <c r="I12" s="3">
        <v>3</v>
      </c>
    </row>
    <row r="13" spans="2:9" ht="15.75">
      <c r="B13" s="5" t="s">
        <v>90</v>
      </c>
      <c r="C13" s="3">
        <v>0</v>
      </c>
      <c r="D13" s="3">
        <v>0</v>
      </c>
      <c r="E13" s="3">
        <v>17</v>
      </c>
      <c r="F13" s="3">
        <v>7</v>
      </c>
      <c r="G13" s="3">
        <v>18</v>
      </c>
      <c r="H13" s="3">
        <f t="shared" si="0"/>
        <v>42</v>
      </c>
      <c r="I13" s="3">
        <v>4</v>
      </c>
    </row>
    <row r="14" spans="2:9" ht="15.75">
      <c r="B14" s="5" t="s">
        <v>88</v>
      </c>
      <c r="C14" s="3">
        <v>18</v>
      </c>
      <c r="D14" s="3">
        <v>0</v>
      </c>
      <c r="E14" s="3">
        <v>4</v>
      </c>
      <c r="F14" s="3">
        <v>0</v>
      </c>
      <c r="G14" s="3">
        <v>11</v>
      </c>
      <c r="H14" s="3">
        <f t="shared" si="0"/>
        <v>33</v>
      </c>
      <c r="I14" s="3">
        <v>5</v>
      </c>
    </row>
    <row r="15" spans="2:9" ht="15.75">
      <c r="B15" s="5" t="s">
        <v>89</v>
      </c>
      <c r="C15" s="3">
        <v>18</v>
      </c>
      <c r="D15" s="3">
        <v>9</v>
      </c>
      <c r="E15" s="3">
        <v>5</v>
      </c>
      <c r="F15" s="3">
        <v>0</v>
      </c>
      <c r="G15" s="3">
        <v>0</v>
      </c>
      <c r="H15" s="3">
        <f t="shared" si="0"/>
        <v>32</v>
      </c>
      <c r="I15" s="3">
        <v>6</v>
      </c>
    </row>
    <row r="16" spans="2:9" ht="15.75">
      <c r="B16" s="5" t="s">
        <v>84</v>
      </c>
      <c r="C16" s="3">
        <v>6</v>
      </c>
      <c r="D16" s="3">
        <v>0</v>
      </c>
      <c r="E16" s="3">
        <v>8</v>
      </c>
      <c r="F16" s="3">
        <v>0</v>
      </c>
      <c r="G16" s="3">
        <v>12</v>
      </c>
      <c r="H16" s="3">
        <f t="shared" si="0"/>
        <v>26</v>
      </c>
      <c r="I16" s="3">
        <v>7</v>
      </c>
    </row>
    <row r="17" spans="2:9" ht="15.75">
      <c r="B17" s="5" t="s">
        <v>93</v>
      </c>
      <c r="C17" s="3">
        <v>5</v>
      </c>
      <c r="D17" s="3">
        <v>3</v>
      </c>
      <c r="E17" s="3">
        <v>0</v>
      </c>
      <c r="F17" s="3">
        <v>0</v>
      </c>
      <c r="G17" s="3">
        <v>10</v>
      </c>
      <c r="H17" s="3">
        <f t="shared" si="0"/>
        <v>18</v>
      </c>
      <c r="I17" s="3">
        <v>8</v>
      </c>
    </row>
    <row r="18" spans="2:9" ht="15.75">
      <c r="B18" s="5" t="s">
        <v>86</v>
      </c>
      <c r="C18" s="3">
        <v>8</v>
      </c>
      <c r="D18" s="3">
        <v>0</v>
      </c>
      <c r="E18" s="3">
        <v>0</v>
      </c>
      <c r="F18" s="3">
        <v>0</v>
      </c>
      <c r="G18" s="3">
        <v>7</v>
      </c>
      <c r="H18" s="3">
        <f t="shared" si="0"/>
        <v>15</v>
      </c>
      <c r="I18" s="3">
        <v>9</v>
      </c>
    </row>
    <row r="19" spans="2:9" ht="15.75">
      <c r="B19" s="5" t="s">
        <v>83</v>
      </c>
      <c r="C19" s="3">
        <v>13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13</v>
      </c>
      <c r="I19" s="3">
        <v>10</v>
      </c>
    </row>
    <row r="20" spans="2:9" ht="15.75">
      <c r="B20" s="5" t="s">
        <v>91</v>
      </c>
      <c r="C20" s="3">
        <v>1</v>
      </c>
      <c r="D20" s="3">
        <v>5</v>
      </c>
      <c r="E20" s="3">
        <v>1</v>
      </c>
      <c r="F20" s="3">
        <v>2</v>
      </c>
      <c r="G20" s="3">
        <v>0</v>
      </c>
      <c r="H20" s="3">
        <f t="shared" si="0"/>
        <v>9</v>
      </c>
      <c r="I20" s="3">
        <v>11</v>
      </c>
    </row>
    <row r="21" spans="2:9" ht="15.75">
      <c r="B21" s="5" t="s">
        <v>92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2</v>
      </c>
      <c r="I21" s="3">
        <v>12</v>
      </c>
    </row>
    <row r="23" ht="15.75">
      <c r="B23" s="19" t="s">
        <v>203</v>
      </c>
    </row>
    <row r="24" ht="15.75">
      <c r="B24" s="19" t="s">
        <v>207</v>
      </c>
    </row>
    <row r="25" ht="15.75">
      <c r="B25" s="19" t="s">
        <v>208</v>
      </c>
    </row>
    <row r="27" ht="15.75">
      <c r="B27" s="19" t="s">
        <v>204</v>
      </c>
    </row>
  </sheetData>
  <mergeCells count="2">
    <mergeCell ref="B2:G2"/>
    <mergeCell ref="B6:H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8"/>
  <sheetViews>
    <sheetView zoomScale="75" zoomScaleNormal="75" workbookViewId="0" topLeftCell="A1">
      <selection activeCell="D28" sqref="D28"/>
    </sheetView>
  </sheetViews>
  <sheetFormatPr defaultColWidth="9.140625" defaultRowHeight="12.75"/>
  <cols>
    <col min="1" max="1" width="9.57421875" style="0" customWidth="1"/>
    <col min="2" max="2" width="37.28125" style="0" customWidth="1"/>
    <col min="3" max="3" width="7.57421875" style="0" customWidth="1"/>
    <col min="4" max="4" width="5.8515625" style="0" customWidth="1"/>
    <col min="5" max="5" width="6.140625" style="0" customWidth="1"/>
    <col min="6" max="6" width="5.8515625" style="0" customWidth="1"/>
    <col min="7" max="7" width="5.7109375" style="0" customWidth="1"/>
    <col min="8" max="8" width="7.421875" style="0" customWidth="1"/>
  </cols>
  <sheetData>
    <row r="1" ht="12.75">
      <c r="C1" t="s">
        <v>118</v>
      </c>
    </row>
    <row r="2" spans="2:7" ht="12.75">
      <c r="B2" s="39" t="s">
        <v>119</v>
      </c>
      <c r="C2" s="39"/>
      <c r="D2" s="39"/>
      <c r="E2" s="39"/>
      <c r="F2" s="39"/>
      <c r="G2" s="39"/>
    </row>
    <row r="3" ht="12.75">
      <c r="B3" t="s">
        <v>43</v>
      </c>
    </row>
    <row r="4" ht="12.75">
      <c r="B4" t="s">
        <v>117</v>
      </c>
    </row>
    <row r="6" spans="2:8" ht="15">
      <c r="B6" s="40" t="s">
        <v>128</v>
      </c>
      <c r="C6" s="39"/>
      <c r="D6" s="39"/>
      <c r="E6" s="39"/>
      <c r="F6" s="39"/>
      <c r="G6" s="39"/>
      <c r="H6" s="39"/>
    </row>
    <row r="9" spans="2:9" ht="12.75">
      <c r="B9" s="3"/>
      <c r="C9" s="3">
        <v>1</v>
      </c>
      <c r="D9" s="3">
        <v>2</v>
      </c>
      <c r="E9" s="3">
        <v>3</v>
      </c>
      <c r="F9" s="3">
        <v>4</v>
      </c>
      <c r="G9" s="3" t="s">
        <v>125</v>
      </c>
      <c r="H9" s="3" t="s">
        <v>126</v>
      </c>
      <c r="I9" s="3" t="s">
        <v>113</v>
      </c>
    </row>
    <row r="10" spans="2:9" ht="15.75">
      <c r="B10" s="5" t="s">
        <v>83</v>
      </c>
      <c r="C10" s="3"/>
      <c r="D10" s="3"/>
      <c r="E10" s="3"/>
      <c r="F10" s="3"/>
      <c r="G10" s="3"/>
      <c r="H10" s="3">
        <f>SUM(G10+F10+E10+D10+C10)</f>
        <v>0</v>
      </c>
      <c r="I10" s="3"/>
    </row>
    <row r="11" spans="2:9" ht="15.75">
      <c r="B11" s="5" t="s">
        <v>95</v>
      </c>
      <c r="C11" s="3"/>
      <c r="D11" s="3"/>
      <c r="E11" s="3"/>
      <c r="F11" s="3"/>
      <c r="G11" s="3"/>
      <c r="H11" s="3">
        <f aca="true" t="shared" si="0" ref="H11:H21">SUM(G11+F11+E11+D11+C11)</f>
        <v>0</v>
      </c>
      <c r="I11" s="3"/>
    </row>
    <row r="12" spans="2:9" ht="15.75">
      <c r="B12" s="5" t="s">
        <v>84</v>
      </c>
      <c r="C12" s="3"/>
      <c r="D12" s="3"/>
      <c r="E12" s="3"/>
      <c r="F12" s="3"/>
      <c r="G12" s="3"/>
      <c r="H12" s="3">
        <f t="shared" si="0"/>
        <v>0</v>
      </c>
      <c r="I12" s="3"/>
    </row>
    <row r="13" spans="2:9" ht="15.75">
      <c r="B13" s="5" t="s">
        <v>85</v>
      </c>
      <c r="C13" s="3"/>
      <c r="D13" s="3"/>
      <c r="E13" s="3"/>
      <c r="F13" s="3"/>
      <c r="G13" s="3"/>
      <c r="H13" s="3">
        <f t="shared" si="0"/>
        <v>0</v>
      </c>
      <c r="I13" s="3"/>
    </row>
    <row r="14" spans="2:9" ht="15.75">
      <c r="B14" s="5" t="s">
        <v>86</v>
      </c>
      <c r="C14" s="3"/>
      <c r="D14" s="3"/>
      <c r="E14" s="3"/>
      <c r="F14" s="3"/>
      <c r="G14" s="3"/>
      <c r="H14" s="3">
        <f t="shared" si="0"/>
        <v>0</v>
      </c>
      <c r="I14" s="3"/>
    </row>
    <row r="15" spans="2:9" ht="15.75">
      <c r="B15" s="5" t="s">
        <v>87</v>
      </c>
      <c r="C15" s="3"/>
      <c r="D15" s="3"/>
      <c r="E15" s="3"/>
      <c r="F15" s="3"/>
      <c r="G15" s="3"/>
      <c r="H15" s="3">
        <f t="shared" si="0"/>
        <v>0</v>
      </c>
      <c r="I15" s="3"/>
    </row>
    <row r="16" spans="2:9" ht="15.75">
      <c r="B16" s="5" t="s">
        <v>88</v>
      </c>
      <c r="C16" s="3"/>
      <c r="D16" s="3"/>
      <c r="E16" s="3"/>
      <c r="F16" s="3"/>
      <c r="G16" s="3"/>
      <c r="H16" s="3">
        <f t="shared" si="0"/>
        <v>0</v>
      </c>
      <c r="I16" s="3"/>
    </row>
    <row r="17" spans="2:9" ht="15.75">
      <c r="B17" s="5" t="s">
        <v>89</v>
      </c>
      <c r="C17" s="3"/>
      <c r="D17" s="3"/>
      <c r="E17" s="3"/>
      <c r="F17" s="3"/>
      <c r="G17" s="3"/>
      <c r="H17" s="3">
        <f t="shared" si="0"/>
        <v>0</v>
      </c>
      <c r="I17" s="3"/>
    </row>
    <row r="18" spans="2:9" ht="15.75">
      <c r="B18" s="5" t="s">
        <v>90</v>
      </c>
      <c r="C18" s="3"/>
      <c r="D18" s="3"/>
      <c r="E18" s="3"/>
      <c r="F18" s="3"/>
      <c r="G18" s="3"/>
      <c r="H18" s="3">
        <f t="shared" si="0"/>
        <v>0</v>
      </c>
      <c r="I18" s="3"/>
    </row>
    <row r="19" spans="2:9" ht="15.75">
      <c r="B19" s="5" t="s">
        <v>91</v>
      </c>
      <c r="C19" s="3"/>
      <c r="D19" s="3"/>
      <c r="E19" s="3"/>
      <c r="F19" s="3"/>
      <c r="G19" s="3"/>
      <c r="H19" s="3">
        <f t="shared" si="0"/>
        <v>0</v>
      </c>
      <c r="I19" s="3"/>
    </row>
    <row r="20" spans="2:9" ht="15.75">
      <c r="B20" s="5" t="s">
        <v>92</v>
      </c>
      <c r="C20" s="3"/>
      <c r="D20" s="3"/>
      <c r="E20" s="3"/>
      <c r="F20" s="3"/>
      <c r="G20" s="3"/>
      <c r="H20" s="3">
        <f t="shared" si="0"/>
        <v>0</v>
      </c>
      <c r="I20" s="3"/>
    </row>
    <row r="21" spans="2:9" ht="15.75">
      <c r="B21" s="5" t="s">
        <v>93</v>
      </c>
      <c r="C21" s="3"/>
      <c r="D21" s="3"/>
      <c r="E21" s="3"/>
      <c r="F21" s="3"/>
      <c r="G21" s="3"/>
      <c r="H21" s="3">
        <f t="shared" si="0"/>
        <v>0</v>
      </c>
      <c r="I21" s="3"/>
    </row>
    <row r="24" ht="15.75">
      <c r="B24" s="19" t="s">
        <v>203</v>
      </c>
    </row>
    <row r="25" ht="15.75">
      <c r="B25" s="19" t="s">
        <v>205</v>
      </c>
    </row>
    <row r="26" ht="15.75">
      <c r="B26" s="19" t="s">
        <v>206</v>
      </c>
    </row>
    <row r="28" ht="15.75">
      <c r="B28" s="19" t="s">
        <v>204</v>
      </c>
    </row>
  </sheetData>
  <mergeCells count="2">
    <mergeCell ref="B2:G2"/>
    <mergeCell ref="B6:H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sport</cp:lastModifiedBy>
  <cp:lastPrinted>2009-06-02T11:01:50Z</cp:lastPrinted>
  <dcterms:created xsi:type="dcterms:W3CDTF">1996-10-08T23:32:33Z</dcterms:created>
  <dcterms:modified xsi:type="dcterms:W3CDTF">2009-06-02T11:09:13Z</dcterms:modified>
  <cp:category/>
  <cp:version/>
  <cp:contentType/>
  <cp:contentStatus/>
</cp:coreProperties>
</file>