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90" windowWidth="10395" windowHeight="9120" tabRatio="525" activeTab="0"/>
  </bookViews>
  <sheets>
    <sheet name="СХПК" sheetId="1" r:id="rId1"/>
  </sheets>
  <definedNames>
    <definedName name="А2" localSheetId="0">'СХПК'!#REF!</definedName>
    <definedName name="А2">#REF!</definedName>
    <definedName name="_xlnm.Print_Area" localSheetId="0">'СХПК'!$A$1:$AB$128</definedName>
  </definedNames>
  <calcPr fullCalcOnLoad="1"/>
</workbook>
</file>

<file path=xl/sharedStrings.xml><?xml version="1.0" encoding="utf-8"?>
<sst xmlns="http://schemas.openxmlformats.org/spreadsheetml/2006/main" count="158" uniqueCount="132">
  <si>
    <t xml:space="preserve"> П О К А З А Т Е Л И </t>
  </si>
  <si>
    <t>% к плану</t>
  </si>
  <si>
    <t xml:space="preserve">                                                                                                    </t>
  </si>
  <si>
    <t xml:space="preserve">  </t>
  </si>
  <si>
    <t xml:space="preserve">  в том числе:</t>
  </si>
  <si>
    <t>%</t>
  </si>
  <si>
    <t>в т.ч.погибло, га</t>
  </si>
  <si>
    <t>Пробороновано:</t>
  </si>
  <si>
    <t>Зябь, га</t>
  </si>
  <si>
    <t>Боронование зяби, факт, га</t>
  </si>
  <si>
    <t>Протравлено семян, факт, тонн</t>
  </si>
  <si>
    <t>из них: факт. яровизировано, тонн</t>
  </si>
  <si>
    <t>Факт. засыпано семян яровых зерновых и зернобобовых культур, тонн</t>
  </si>
  <si>
    <t xml:space="preserve">озимых культур, факт, га  </t>
  </si>
  <si>
    <t xml:space="preserve">многолетних трав, факт, га      </t>
  </si>
  <si>
    <t>Площадь многолет.трав всего,  га</t>
  </si>
  <si>
    <t>Подкормлено озимых, факт, га</t>
  </si>
  <si>
    <t>Заложено картофеля,тонн</t>
  </si>
  <si>
    <t>в т.ч. погибло, га</t>
  </si>
  <si>
    <t>План посева яров.зерн. и з/боб, га</t>
  </si>
  <si>
    <t>Всего период 2007 года</t>
  </si>
  <si>
    <t xml:space="preserve">Площадь посева озимых культур, га </t>
  </si>
  <si>
    <t>% к посеву</t>
  </si>
  <si>
    <t>% к закладке</t>
  </si>
  <si>
    <t>% к засыпке</t>
  </si>
  <si>
    <t>Потребность в минеральных удобрениях. Тн</t>
  </si>
  <si>
    <t>Наличие минудобрений, тонн (ф.в.)</t>
  </si>
  <si>
    <t>%  обеспеченности</t>
  </si>
  <si>
    <t>Посеяно яр.зерн. и з/боб., га</t>
  </si>
  <si>
    <t>Подкормлено мног.трав, факт, га</t>
  </si>
  <si>
    <t>Культивация зяби, га</t>
  </si>
  <si>
    <t>Пересев по погибшим озимым, га</t>
  </si>
  <si>
    <t>в т.ч. яр. пшеница, га</t>
  </si>
  <si>
    <t>в т.ч. зернобобовые, га</t>
  </si>
  <si>
    <t>План посадки картофеля, га</t>
  </si>
  <si>
    <t>Посажено картофеля, га</t>
  </si>
  <si>
    <t>План посева сахарной свеклы, га</t>
  </si>
  <si>
    <t>Посеяно сахарной свеклы, га</t>
  </si>
  <si>
    <t>План посева овощей, га</t>
  </si>
  <si>
    <t>Посеяно овощей, га</t>
  </si>
  <si>
    <t>Посеяно рапса, га</t>
  </si>
  <si>
    <t>Посеяно кукурузы, га</t>
  </si>
  <si>
    <t>Посеяно однолетних трав, га</t>
  </si>
  <si>
    <t>Обрезка главных корневищ хмеля, га</t>
  </si>
  <si>
    <t xml:space="preserve"> </t>
  </si>
  <si>
    <t>Посеяно кормовой свеклы, га</t>
  </si>
  <si>
    <t>Химпрополка зерновых и з/б культур, га</t>
  </si>
  <si>
    <t>Химзащита зерновых и з/б культур, га</t>
  </si>
  <si>
    <t>План навешивания хмеля, га</t>
  </si>
  <si>
    <t>Навешено хмеля, га</t>
  </si>
  <si>
    <t>Химпрополка сахарной свеклы, га</t>
  </si>
  <si>
    <t>Химзащита сахарной свеклы, га</t>
  </si>
  <si>
    <t>Посеяно гречихи, га</t>
  </si>
  <si>
    <t>Междурядная обработка картофеля, га</t>
  </si>
  <si>
    <t>Подготовка паров, га</t>
  </si>
  <si>
    <t>Скошено многолетних трав, га</t>
  </si>
  <si>
    <t>Заготовка, тонн</t>
  </si>
  <si>
    <t>ВТМ</t>
  </si>
  <si>
    <r>
      <t xml:space="preserve">сена, </t>
    </r>
    <r>
      <rPr>
        <i/>
        <sz val="17"/>
        <rFont val="Times New Roman"/>
        <family val="1"/>
      </rPr>
      <t>факт</t>
    </r>
  </si>
  <si>
    <t xml:space="preserve">         план  </t>
  </si>
  <si>
    <r>
      <t xml:space="preserve">        </t>
    </r>
    <r>
      <rPr>
        <i/>
        <sz val="17"/>
        <rFont val="Times New Roman"/>
        <family val="1"/>
      </rPr>
      <t>в % к плану</t>
    </r>
  </si>
  <si>
    <r>
      <t xml:space="preserve">сенажа, </t>
    </r>
    <r>
      <rPr>
        <i/>
        <sz val="17"/>
        <rFont val="Times New Roman"/>
        <family val="1"/>
      </rPr>
      <t>факт</t>
    </r>
  </si>
  <si>
    <t xml:space="preserve">              план  </t>
  </si>
  <si>
    <r>
      <t xml:space="preserve">             </t>
    </r>
    <r>
      <rPr>
        <i/>
        <sz val="17"/>
        <rFont val="Times New Roman"/>
        <family val="1"/>
      </rPr>
      <t>в % к плану</t>
    </r>
  </si>
  <si>
    <r>
      <t xml:space="preserve">силоса, </t>
    </r>
    <r>
      <rPr>
        <i/>
        <sz val="17"/>
        <rFont val="Times New Roman"/>
        <family val="1"/>
      </rPr>
      <t>факт</t>
    </r>
  </si>
  <si>
    <t xml:space="preserve">            план  </t>
  </si>
  <si>
    <r>
      <t xml:space="preserve">            </t>
    </r>
    <r>
      <rPr>
        <i/>
        <sz val="17"/>
        <rFont val="Times New Roman"/>
        <family val="1"/>
      </rPr>
      <t>в % к плану</t>
    </r>
  </si>
  <si>
    <t>Укосная площадь многолетних трав, га</t>
  </si>
  <si>
    <t xml:space="preserve">        факт. к.ед.</t>
  </si>
  <si>
    <t xml:space="preserve">             факт. к.ед.</t>
  </si>
  <si>
    <t xml:space="preserve">           факт. к.ед.</t>
  </si>
  <si>
    <t>в % к укосной площади</t>
  </si>
  <si>
    <t>Скошено однолетних трав, га</t>
  </si>
  <si>
    <t>План уборки зерновых и зернобобовых культур, га</t>
  </si>
  <si>
    <t>Скошено зерновых и зернобобовых культур (без кукурузы), га</t>
  </si>
  <si>
    <t>в т.ч. пшеницы, га</t>
  </si>
  <si>
    <t xml:space="preserve">         ячменя, га</t>
  </si>
  <si>
    <t xml:space="preserve">         гречихи, га</t>
  </si>
  <si>
    <t>Обмолочено зерновых и зернобобовых культур, га</t>
  </si>
  <si>
    <t>% к скошенному</t>
  </si>
  <si>
    <t>Намолочено зерна (без кукурузы), тонн</t>
  </si>
  <si>
    <t xml:space="preserve">         ячменя</t>
  </si>
  <si>
    <t xml:space="preserve">         гречихи</t>
  </si>
  <si>
    <t>в т.ч. пшеницы</t>
  </si>
  <si>
    <t>Убрано соломы, га</t>
  </si>
  <si>
    <t>План уборки сахарной свеклы, га</t>
  </si>
  <si>
    <t>Убрано сахарной свеклы, га</t>
  </si>
  <si>
    <t>Валовой сбор сахарной свеклы, тонн</t>
  </si>
  <si>
    <t>Урожайность, ц/га</t>
  </si>
  <si>
    <t>План уборки картофеля, га</t>
  </si>
  <si>
    <t>Убрано картофеля, га</t>
  </si>
  <si>
    <t>Валовой сбор картофеля, тонн</t>
  </si>
  <si>
    <t>План уборки овощей, га</t>
  </si>
  <si>
    <t>Убрано овощей, га</t>
  </si>
  <si>
    <t>Валовой сбор овощей, тонн</t>
  </si>
  <si>
    <t>Убрано кукуруры на силос, га</t>
  </si>
  <si>
    <t>План уборки хмеля, га</t>
  </si>
  <si>
    <t>Убрано хмеля, га</t>
  </si>
  <si>
    <t>Валовой сбор хмеля, тонн</t>
  </si>
  <si>
    <t>План сева озимых культур, га</t>
  </si>
  <si>
    <t>Посеяно озимых культур, га</t>
  </si>
  <si>
    <t>Вспахано зяби, га</t>
  </si>
  <si>
    <t>Реализовано продовольственного зерна, тонн</t>
  </si>
  <si>
    <t>в т.ч. залежных</t>
  </si>
  <si>
    <t>Содержание клейковины, %</t>
  </si>
  <si>
    <t>СПК Восток</t>
  </si>
  <si>
    <t>СПК Новая сила</t>
  </si>
  <si>
    <t>СХПК Янмурзино</t>
  </si>
  <si>
    <t>СХПК Гигант</t>
  </si>
  <si>
    <t>СХПК Караево</t>
  </si>
  <si>
    <t>СХПК Красное Сормово</t>
  </si>
  <si>
    <t>ООО Красное Сормово</t>
  </si>
  <si>
    <t>СХПК Мичуринец</t>
  </si>
  <si>
    <t>ООО Волит</t>
  </si>
  <si>
    <t>СХПК Нива</t>
  </si>
  <si>
    <t>СХА Досаево</t>
  </si>
  <si>
    <t>СХПА Заря</t>
  </si>
  <si>
    <t>ООО Убеевское</t>
  </si>
  <si>
    <t>ООО Бахча</t>
  </si>
  <si>
    <t>ООО Прогресс</t>
  </si>
  <si>
    <t>ООО Колос</t>
  </si>
  <si>
    <t>ООО АФ Таябинка</t>
  </si>
  <si>
    <t>ООО Шатьма</t>
  </si>
  <si>
    <t>ООО АИКо</t>
  </si>
  <si>
    <t>ОАО МТС</t>
  </si>
  <si>
    <t>ООО Шивбосинское</t>
  </si>
  <si>
    <t>КФХ Васильевой В.А.</t>
  </si>
  <si>
    <t>КФХ Шумилова В.Н.</t>
  </si>
  <si>
    <t>КФХ Волкова О.В.</t>
  </si>
  <si>
    <t xml:space="preserve">другие КФХ </t>
  </si>
  <si>
    <t>Прочие</t>
  </si>
  <si>
    <t>Информация о сельскохозяйственных работах в сельхозорганизациях по состоянию на 14 августа 2007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</si>
</sst>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0.0000"/>
    <numFmt numFmtId="168" formatCode="0.000000"/>
    <numFmt numFmtId="169" formatCode="0.0000000"/>
    <numFmt numFmtId="170" formatCode="0.00000"/>
    <numFmt numFmtId="171" formatCode="#,##0.0"/>
    <numFmt numFmtId="172" formatCode="#,##0.000"/>
    <numFmt numFmtId="173" formatCode="_-* #,##0.0_р_._-;\-* #,##0.0_р_._-;_-* &quot;-&quot;??_р_._-;_-@_-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6"/>
      <name val="TimesET"/>
      <family val="0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0" fontId="6" fillId="0" borderId="2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166" fontId="7" fillId="0" borderId="2" xfId="0" applyNumberFormat="1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3" fontId="8" fillId="0" borderId="2" xfId="0" applyNumberFormat="1" applyFont="1" applyBorder="1" applyAlignment="1">
      <alignment horizontal="center" vertical="center"/>
    </xf>
    <xf numFmtId="166" fontId="7" fillId="0" borderId="2" xfId="19" applyNumberFormat="1" applyFont="1" applyBorder="1" applyAlignment="1">
      <alignment horizontal="center" vertical="center" wrapText="1"/>
    </xf>
    <xf numFmtId="166" fontId="8" fillId="0" borderId="2" xfId="19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166" fontId="7" fillId="0" borderId="2" xfId="19" applyNumberFormat="1" applyFont="1" applyBorder="1" applyAlignment="1">
      <alignment horizontal="center" vertical="center"/>
    </xf>
    <xf numFmtId="166" fontId="8" fillId="0" borderId="2" xfId="19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1" fontId="8" fillId="0" borderId="2" xfId="19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" fontId="8" fillId="0" borderId="6" xfId="0" applyNumberFormat="1" applyFont="1" applyBorder="1" applyAlignment="1">
      <alignment horizontal="left" vertical="center" wrapText="1"/>
    </xf>
    <xf numFmtId="1" fontId="8" fillId="0" borderId="2" xfId="19" applyNumberFormat="1" applyFont="1" applyBorder="1" applyAlignment="1">
      <alignment horizontal="center" vertical="center" wrapText="1"/>
    </xf>
    <xf numFmtId="1" fontId="8" fillId="0" borderId="7" xfId="19" applyNumberFormat="1" applyFont="1" applyBorder="1" applyAlignment="1">
      <alignment horizontal="center" vertical="center" wrapText="1"/>
    </xf>
    <xf numFmtId="166" fontId="11" fillId="0" borderId="2" xfId="19" applyNumberFormat="1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2" xfId="19" applyNumberFormat="1" applyFont="1" applyBorder="1" applyAlignment="1">
      <alignment horizontal="center" vertical="center"/>
    </xf>
    <xf numFmtId="171" fontId="8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6" xfId="0" applyFont="1" applyFill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9" fontId="7" fillId="0" borderId="2" xfId="19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19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9" fontId="8" fillId="0" borderId="2" xfId="19" applyFont="1" applyBorder="1" applyAlignment="1">
      <alignment horizontal="center" vertical="center" wrapText="1"/>
    </xf>
    <xf numFmtId="9" fontId="8" fillId="0" borderId="2" xfId="19" applyNumberFormat="1" applyFont="1" applyBorder="1" applyAlignment="1">
      <alignment horizontal="center" vertical="center"/>
    </xf>
    <xf numFmtId="0" fontId="6" fillId="0" borderId="2" xfId="19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 wrapText="1"/>
    </xf>
    <xf numFmtId="171" fontId="7" fillId="0" borderId="2" xfId="0" applyNumberFormat="1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textRotation="90" wrapText="1"/>
    </xf>
    <xf numFmtId="0" fontId="12" fillId="0" borderId="10" xfId="0" applyFont="1" applyFill="1" applyBorder="1" applyAlignment="1">
      <alignment horizontal="center" textRotation="90" wrapText="1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63"/>
  <sheetViews>
    <sheetView tabSelected="1" view="pageBreakPreview" zoomScale="60" zoomScaleNormal="75" workbookViewId="0" topLeftCell="A1">
      <pane xSplit="1" ySplit="6" topLeftCell="P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AB2"/>
    </sheetView>
  </sheetViews>
  <sheetFormatPr defaultColWidth="9.00390625" defaultRowHeight="12.75" outlineLevelRow="1"/>
  <cols>
    <col min="1" max="1" width="60.625" style="9" customWidth="1"/>
    <col min="2" max="2" width="13.75390625" style="6" customWidth="1"/>
    <col min="3" max="28" width="13.75390625" style="2" customWidth="1"/>
    <col min="29" max="16384" width="9.125" style="2" customWidth="1"/>
  </cols>
  <sheetData>
    <row r="1" spans="1:28" ht="16.5">
      <c r="A1" s="1"/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3" customFormat="1" ht="20.25" customHeight="1">
      <c r="A2" s="77" t="s">
        <v>131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s="3" customFormat="1" ht="0.75" customHeight="1" thickBot="1">
      <c r="A3" s="4" t="s">
        <v>44</v>
      </c>
      <c r="B3" s="4"/>
      <c r="C3" s="4"/>
      <c r="D3" s="4"/>
      <c r="E3" s="4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 t="s">
        <v>2</v>
      </c>
      <c r="W3" s="5"/>
      <c r="X3" s="5"/>
      <c r="Y3" s="5"/>
      <c r="Z3" s="5"/>
      <c r="AA3" s="5"/>
      <c r="AB3" s="5"/>
    </row>
    <row r="4" spans="1:37" s="6" customFormat="1" ht="21" customHeight="1" thickBot="1">
      <c r="A4" s="78" t="s">
        <v>0</v>
      </c>
      <c r="B4" s="81" t="s">
        <v>20</v>
      </c>
      <c r="C4" s="74" t="s">
        <v>4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6"/>
      <c r="AC4" s="55"/>
      <c r="AD4" s="55"/>
      <c r="AE4" s="55"/>
      <c r="AF4" s="55"/>
      <c r="AG4" s="55"/>
      <c r="AH4" s="55"/>
      <c r="AI4" s="55"/>
      <c r="AJ4" s="55"/>
      <c r="AK4" s="55"/>
    </row>
    <row r="5" spans="1:37" s="6" customFormat="1" ht="118.5" customHeight="1">
      <c r="A5" s="79"/>
      <c r="B5" s="82"/>
      <c r="C5" s="72" t="s">
        <v>105</v>
      </c>
      <c r="D5" s="72" t="s">
        <v>106</v>
      </c>
      <c r="E5" s="72" t="s">
        <v>107</v>
      </c>
      <c r="F5" s="72" t="s">
        <v>108</v>
      </c>
      <c r="G5" s="72" t="s">
        <v>109</v>
      </c>
      <c r="H5" s="72" t="s">
        <v>110</v>
      </c>
      <c r="I5" s="72" t="s">
        <v>111</v>
      </c>
      <c r="J5" s="72" t="s">
        <v>112</v>
      </c>
      <c r="K5" s="72" t="s">
        <v>113</v>
      </c>
      <c r="L5" s="72" t="s">
        <v>114</v>
      </c>
      <c r="M5" s="72" t="s">
        <v>115</v>
      </c>
      <c r="N5" s="72" t="s">
        <v>116</v>
      </c>
      <c r="O5" s="72" t="s">
        <v>117</v>
      </c>
      <c r="P5" s="72" t="s">
        <v>118</v>
      </c>
      <c r="Q5" s="72" t="s">
        <v>119</v>
      </c>
      <c r="R5" s="72" t="s">
        <v>120</v>
      </c>
      <c r="S5" s="72" t="s">
        <v>121</v>
      </c>
      <c r="T5" s="72" t="s">
        <v>122</v>
      </c>
      <c r="U5" s="72" t="s">
        <v>123</v>
      </c>
      <c r="V5" s="72" t="s">
        <v>124</v>
      </c>
      <c r="W5" s="72" t="s">
        <v>125</v>
      </c>
      <c r="X5" s="72" t="s">
        <v>126</v>
      </c>
      <c r="Y5" s="72" t="s">
        <v>127</v>
      </c>
      <c r="Z5" s="72" t="s">
        <v>128</v>
      </c>
      <c r="AA5" s="72" t="s">
        <v>130</v>
      </c>
      <c r="AB5" s="72" t="s">
        <v>129</v>
      </c>
      <c r="AG5" s="55"/>
      <c r="AH5" s="55"/>
      <c r="AI5" s="55"/>
      <c r="AJ5" s="55"/>
      <c r="AK5" s="55"/>
    </row>
    <row r="6" spans="1:37" s="6" customFormat="1" ht="27.75" customHeight="1" thickBot="1">
      <c r="A6" s="80"/>
      <c r="B6" s="8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G6" s="55"/>
      <c r="AH6" s="55"/>
      <c r="AI6" s="55"/>
      <c r="AJ6" s="55"/>
      <c r="AK6" s="55"/>
    </row>
    <row r="7" spans="1:29" s="6" customFormat="1" ht="27.75" customHeight="1" hidden="1">
      <c r="A7" s="13" t="s">
        <v>19</v>
      </c>
      <c r="B7" s="14">
        <f>SUM(C7:AB7)</f>
        <v>163446</v>
      </c>
      <c r="C7" s="15">
        <v>6550</v>
      </c>
      <c r="D7" s="15">
        <v>8046</v>
      </c>
      <c r="E7" s="16">
        <v>11604</v>
      </c>
      <c r="F7" s="15">
        <v>11162</v>
      </c>
      <c r="G7" s="15">
        <v>5499</v>
      </c>
      <c r="H7" s="15">
        <v>8652</v>
      </c>
      <c r="I7" s="15">
        <v>4992</v>
      </c>
      <c r="J7" s="15">
        <v>9830</v>
      </c>
      <c r="K7" s="15">
        <v>7501</v>
      </c>
      <c r="L7" s="15">
        <v>4260</v>
      </c>
      <c r="M7" s="15">
        <v>3415</v>
      </c>
      <c r="N7" s="15">
        <v>12550</v>
      </c>
      <c r="O7" s="15">
        <v>6790</v>
      </c>
      <c r="P7" s="15">
        <v>7190</v>
      </c>
      <c r="Q7" s="15">
        <v>7087</v>
      </c>
      <c r="R7" s="15">
        <v>12579</v>
      </c>
      <c r="S7" s="15">
        <v>5928</v>
      </c>
      <c r="T7" s="15">
        <v>2630</v>
      </c>
      <c r="U7" s="15">
        <v>9974</v>
      </c>
      <c r="V7" s="15">
        <v>9476</v>
      </c>
      <c r="W7" s="15"/>
      <c r="X7" s="15"/>
      <c r="Y7" s="15"/>
      <c r="Z7" s="15"/>
      <c r="AA7" s="15"/>
      <c r="AB7" s="15">
        <v>7731</v>
      </c>
      <c r="AC7" s="10"/>
    </row>
    <row r="8" spans="1:29" s="6" customFormat="1" ht="25.5" customHeight="1" hidden="1">
      <c r="A8" s="17" t="s">
        <v>28</v>
      </c>
      <c r="B8" s="18">
        <f>SUM(C8:AB8)</f>
        <v>160392</v>
      </c>
      <c r="C8" s="19">
        <v>6550</v>
      </c>
      <c r="D8" s="19">
        <v>8046</v>
      </c>
      <c r="E8" s="20">
        <v>11604</v>
      </c>
      <c r="F8" s="19">
        <v>9772</v>
      </c>
      <c r="G8" s="19">
        <v>5499</v>
      </c>
      <c r="H8" s="19">
        <v>8652</v>
      </c>
      <c r="I8" s="19">
        <v>4851</v>
      </c>
      <c r="J8" s="19">
        <v>9466</v>
      </c>
      <c r="K8" s="19">
        <v>7501</v>
      </c>
      <c r="L8" s="19">
        <v>4260</v>
      </c>
      <c r="M8" s="19">
        <v>3415</v>
      </c>
      <c r="N8" s="19">
        <v>11764</v>
      </c>
      <c r="O8" s="19">
        <v>6836</v>
      </c>
      <c r="P8" s="19">
        <v>6475</v>
      </c>
      <c r="Q8" s="19">
        <v>7087</v>
      </c>
      <c r="R8" s="19">
        <v>12551</v>
      </c>
      <c r="S8" s="19">
        <v>5928</v>
      </c>
      <c r="T8" s="19">
        <v>2785</v>
      </c>
      <c r="U8" s="19">
        <v>9974</v>
      </c>
      <c r="V8" s="19">
        <v>9476</v>
      </c>
      <c r="W8" s="19"/>
      <c r="X8" s="19"/>
      <c r="Y8" s="19"/>
      <c r="Z8" s="19"/>
      <c r="AA8" s="19"/>
      <c r="AB8" s="19">
        <v>7900</v>
      </c>
      <c r="AC8" s="10"/>
    </row>
    <row r="9" spans="1:29" s="6" customFormat="1" ht="28.5" customHeight="1" hidden="1">
      <c r="A9" s="22" t="s">
        <v>1</v>
      </c>
      <c r="B9" s="23">
        <f aca="true" t="shared" si="0" ref="B9:J9">B8/B7</f>
        <v>0.9813149297015528</v>
      </c>
      <c r="C9" s="24">
        <f t="shared" si="0"/>
        <v>1</v>
      </c>
      <c r="D9" s="24">
        <f t="shared" si="0"/>
        <v>1</v>
      </c>
      <c r="E9" s="24">
        <f t="shared" si="0"/>
        <v>1</v>
      </c>
      <c r="F9" s="24">
        <f t="shared" si="0"/>
        <v>0.875470345816162</v>
      </c>
      <c r="G9" s="24">
        <f t="shared" si="0"/>
        <v>1</v>
      </c>
      <c r="H9" s="24">
        <f t="shared" si="0"/>
        <v>1</v>
      </c>
      <c r="I9" s="24">
        <f t="shared" si="0"/>
        <v>0.9717548076923077</v>
      </c>
      <c r="J9" s="24">
        <f t="shared" si="0"/>
        <v>0.962970498474059</v>
      </c>
      <c r="K9" s="24">
        <f>K8/K7</f>
        <v>1</v>
      </c>
      <c r="L9" s="24">
        <f aca="true" t="shared" si="1" ref="L9:AB9">L8/L7</f>
        <v>1</v>
      </c>
      <c r="M9" s="24">
        <f t="shared" si="1"/>
        <v>1</v>
      </c>
      <c r="N9" s="24">
        <f t="shared" si="1"/>
        <v>0.9373705179282869</v>
      </c>
      <c r="O9" s="24">
        <f t="shared" si="1"/>
        <v>1.0067746686303387</v>
      </c>
      <c r="P9" s="24">
        <f t="shared" si="1"/>
        <v>0.9005563282336578</v>
      </c>
      <c r="Q9" s="24">
        <f t="shared" si="1"/>
        <v>1</v>
      </c>
      <c r="R9" s="24">
        <f t="shared" si="1"/>
        <v>0.9977740678909294</v>
      </c>
      <c r="S9" s="24">
        <f t="shared" si="1"/>
        <v>1</v>
      </c>
      <c r="T9" s="24">
        <f t="shared" si="1"/>
        <v>1.05893536121673</v>
      </c>
      <c r="U9" s="24">
        <f t="shared" si="1"/>
        <v>1</v>
      </c>
      <c r="V9" s="24">
        <f t="shared" si="1"/>
        <v>1</v>
      </c>
      <c r="W9" s="24"/>
      <c r="X9" s="24"/>
      <c r="Y9" s="24"/>
      <c r="Z9" s="24"/>
      <c r="AA9" s="24"/>
      <c r="AB9" s="24">
        <f t="shared" si="1"/>
        <v>1.0218600439787866</v>
      </c>
      <c r="AC9" s="11"/>
    </row>
    <row r="10" spans="1:29" s="6" customFormat="1" ht="28.5" customHeight="1" hidden="1">
      <c r="A10" s="49" t="s">
        <v>32</v>
      </c>
      <c r="B10" s="18">
        <f aca="true" t="shared" si="2" ref="B10:B15">SUM(C10:AB10)</f>
        <v>57331</v>
      </c>
      <c r="C10" s="20">
        <v>1660</v>
      </c>
      <c r="D10" s="20">
        <v>3100</v>
      </c>
      <c r="E10" s="20">
        <v>4090</v>
      </c>
      <c r="F10" s="20">
        <v>2319</v>
      </c>
      <c r="G10" s="20">
        <v>2503</v>
      </c>
      <c r="H10" s="20">
        <v>2400</v>
      </c>
      <c r="I10" s="20">
        <v>1891</v>
      </c>
      <c r="J10" s="20">
        <v>3671</v>
      </c>
      <c r="K10" s="20">
        <v>2855</v>
      </c>
      <c r="L10" s="20">
        <v>1428</v>
      </c>
      <c r="M10" s="20">
        <v>1450</v>
      </c>
      <c r="N10" s="20">
        <v>3871</v>
      </c>
      <c r="O10" s="20">
        <v>1194</v>
      </c>
      <c r="P10" s="20">
        <v>2728</v>
      </c>
      <c r="Q10" s="20">
        <v>3600</v>
      </c>
      <c r="R10" s="20">
        <v>2873</v>
      </c>
      <c r="S10" s="20">
        <v>3483</v>
      </c>
      <c r="T10" s="20">
        <v>1133</v>
      </c>
      <c r="U10" s="20">
        <v>3860</v>
      </c>
      <c r="V10" s="20">
        <v>3679</v>
      </c>
      <c r="W10" s="20"/>
      <c r="X10" s="20"/>
      <c r="Y10" s="20"/>
      <c r="Z10" s="20"/>
      <c r="AA10" s="20"/>
      <c r="AB10" s="20">
        <v>3543</v>
      </c>
      <c r="AC10" s="11"/>
    </row>
    <row r="11" spans="1:29" s="6" customFormat="1" ht="28.5" customHeight="1" hidden="1">
      <c r="A11" s="49" t="s">
        <v>33</v>
      </c>
      <c r="B11" s="18">
        <f t="shared" si="2"/>
        <v>6083</v>
      </c>
      <c r="C11" s="20">
        <v>800</v>
      </c>
      <c r="D11" s="20">
        <v>120</v>
      </c>
      <c r="E11" s="20">
        <v>825</v>
      </c>
      <c r="F11" s="20">
        <v>281</v>
      </c>
      <c r="G11" s="20">
        <v>269</v>
      </c>
      <c r="H11" s="20">
        <v>280</v>
      </c>
      <c r="I11" s="20">
        <v>99</v>
      </c>
      <c r="J11" s="20">
        <v>397</v>
      </c>
      <c r="K11" s="20">
        <v>87</v>
      </c>
      <c r="L11" s="20">
        <v>238</v>
      </c>
      <c r="M11" s="20">
        <v>86</v>
      </c>
      <c r="N11" s="20">
        <v>264</v>
      </c>
      <c r="O11" s="20">
        <v>200</v>
      </c>
      <c r="P11" s="20">
        <v>223</v>
      </c>
      <c r="Q11" s="20">
        <v>371</v>
      </c>
      <c r="R11" s="20">
        <v>61</v>
      </c>
      <c r="S11" s="20">
        <v>120</v>
      </c>
      <c r="T11" s="20">
        <v>0</v>
      </c>
      <c r="U11" s="20">
        <v>430</v>
      </c>
      <c r="V11" s="20">
        <v>387</v>
      </c>
      <c r="W11" s="20"/>
      <c r="X11" s="20"/>
      <c r="Y11" s="20"/>
      <c r="Z11" s="20"/>
      <c r="AA11" s="20"/>
      <c r="AB11" s="20">
        <v>545</v>
      </c>
      <c r="AC11" s="11"/>
    </row>
    <row r="12" spans="1:29" s="6" customFormat="1" ht="28.5" customHeight="1" hidden="1">
      <c r="A12" s="56" t="s">
        <v>46</v>
      </c>
      <c r="B12" s="18">
        <f t="shared" si="2"/>
        <v>136814</v>
      </c>
      <c r="C12" s="57">
        <v>6500</v>
      </c>
      <c r="D12" s="57">
        <v>5960</v>
      </c>
      <c r="E12" s="57">
        <v>11200</v>
      </c>
      <c r="F12" s="57">
        <v>9896</v>
      </c>
      <c r="G12" s="57">
        <v>4830</v>
      </c>
      <c r="H12" s="57">
        <v>7564</v>
      </c>
      <c r="I12" s="57">
        <v>4042</v>
      </c>
      <c r="J12" s="57">
        <v>7548</v>
      </c>
      <c r="K12" s="57">
        <v>5200</v>
      </c>
      <c r="L12" s="57">
        <v>2600</v>
      </c>
      <c r="M12" s="57">
        <v>1870</v>
      </c>
      <c r="N12" s="57">
        <v>9225</v>
      </c>
      <c r="O12" s="57">
        <v>9755</v>
      </c>
      <c r="P12" s="57">
        <v>5230</v>
      </c>
      <c r="Q12" s="57">
        <v>7087</v>
      </c>
      <c r="R12" s="57">
        <v>6455</v>
      </c>
      <c r="S12" s="57">
        <v>6240</v>
      </c>
      <c r="T12" s="57">
        <v>3071</v>
      </c>
      <c r="U12" s="57">
        <v>5585</v>
      </c>
      <c r="V12" s="57">
        <v>8517</v>
      </c>
      <c r="W12" s="57"/>
      <c r="X12" s="57"/>
      <c r="Y12" s="57"/>
      <c r="Z12" s="57"/>
      <c r="AA12" s="57"/>
      <c r="AB12" s="57">
        <v>8439</v>
      </c>
      <c r="AC12" s="11"/>
    </row>
    <row r="13" spans="1:29" s="6" customFormat="1" ht="28.5" customHeight="1" hidden="1">
      <c r="A13" s="56" t="s">
        <v>47</v>
      </c>
      <c r="B13" s="18">
        <f t="shared" si="2"/>
        <v>24658</v>
      </c>
      <c r="C13" s="57">
        <v>1300</v>
      </c>
      <c r="D13" s="57">
        <v>560</v>
      </c>
      <c r="E13" s="57">
        <v>920</v>
      </c>
      <c r="F13" s="57">
        <v>3358</v>
      </c>
      <c r="G13" s="57">
        <v>1132</v>
      </c>
      <c r="H13" s="57">
        <v>684</v>
      </c>
      <c r="I13" s="57">
        <v>720</v>
      </c>
      <c r="J13" s="57">
        <v>350</v>
      </c>
      <c r="K13" s="57">
        <v>470</v>
      </c>
      <c r="L13" s="57">
        <v>733</v>
      </c>
      <c r="M13" s="57">
        <v>695</v>
      </c>
      <c r="N13" s="57">
        <v>5759</v>
      </c>
      <c r="O13" s="57">
        <v>1007</v>
      </c>
      <c r="P13" s="57">
        <v>200</v>
      </c>
      <c r="Q13" s="57">
        <v>2000</v>
      </c>
      <c r="R13" s="57">
        <v>545</v>
      </c>
      <c r="S13" s="57">
        <v>620</v>
      </c>
      <c r="T13" s="57">
        <v>450</v>
      </c>
      <c r="U13" s="57">
        <v>470</v>
      </c>
      <c r="V13" s="57">
        <v>695</v>
      </c>
      <c r="W13" s="57"/>
      <c r="X13" s="57"/>
      <c r="Y13" s="57"/>
      <c r="Z13" s="57"/>
      <c r="AA13" s="57"/>
      <c r="AB13" s="57">
        <v>1990</v>
      </c>
      <c r="AC13" s="11"/>
    </row>
    <row r="14" spans="1:28" s="7" customFormat="1" ht="26.25" customHeight="1" hidden="1">
      <c r="A14" s="25" t="s">
        <v>21</v>
      </c>
      <c r="B14" s="18">
        <f t="shared" si="2"/>
        <v>71164</v>
      </c>
      <c r="C14" s="26">
        <v>3420</v>
      </c>
      <c r="D14" s="26">
        <v>2963</v>
      </c>
      <c r="E14" s="26">
        <v>6826</v>
      </c>
      <c r="F14" s="26">
        <v>3241</v>
      </c>
      <c r="G14" s="26">
        <v>2580</v>
      </c>
      <c r="H14" s="26">
        <v>3533</v>
      </c>
      <c r="I14" s="26">
        <v>1388</v>
      </c>
      <c r="J14" s="26">
        <v>3804</v>
      </c>
      <c r="K14" s="26">
        <v>2899</v>
      </c>
      <c r="L14" s="26">
        <v>2785</v>
      </c>
      <c r="M14" s="26">
        <v>1339</v>
      </c>
      <c r="N14" s="26">
        <v>3987</v>
      </c>
      <c r="O14" s="26">
        <v>6233</v>
      </c>
      <c r="P14" s="26">
        <v>3112</v>
      </c>
      <c r="Q14" s="26">
        <v>3837</v>
      </c>
      <c r="R14" s="26">
        <v>2379</v>
      </c>
      <c r="S14" s="26">
        <v>2820</v>
      </c>
      <c r="T14" s="26">
        <v>1797</v>
      </c>
      <c r="U14" s="26">
        <v>4209</v>
      </c>
      <c r="V14" s="26">
        <v>4409</v>
      </c>
      <c r="W14" s="26"/>
      <c r="X14" s="26"/>
      <c r="Y14" s="26"/>
      <c r="Z14" s="26"/>
      <c r="AA14" s="26"/>
      <c r="AB14" s="26">
        <v>3603</v>
      </c>
    </row>
    <row r="15" spans="1:28" s="7" customFormat="1" ht="31.5" customHeight="1" hidden="1">
      <c r="A15" s="27" t="s">
        <v>6</v>
      </c>
      <c r="B15" s="18">
        <f t="shared" si="2"/>
        <v>8355</v>
      </c>
      <c r="C15" s="28">
        <v>0</v>
      </c>
      <c r="D15" s="28">
        <v>426</v>
      </c>
      <c r="E15" s="28">
        <v>550</v>
      </c>
      <c r="F15" s="28">
        <v>824</v>
      </c>
      <c r="G15" s="28">
        <v>524</v>
      </c>
      <c r="H15" s="28">
        <v>0</v>
      </c>
      <c r="I15" s="28">
        <v>400</v>
      </c>
      <c r="J15" s="28">
        <v>610</v>
      </c>
      <c r="K15" s="28">
        <v>363</v>
      </c>
      <c r="L15" s="28">
        <v>400</v>
      </c>
      <c r="M15" s="28">
        <v>260</v>
      </c>
      <c r="N15" s="28">
        <v>398</v>
      </c>
      <c r="O15" s="28">
        <v>300</v>
      </c>
      <c r="P15" s="28">
        <v>488</v>
      </c>
      <c r="Q15" s="28">
        <v>345</v>
      </c>
      <c r="R15" s="28">
        <v>722</v>
      </c>
      <c r="S15" s="28">
        <v>484</v>
      </c>
      <c r="T15" s="28">
        <v>272</v>
      </c>
      <c r="U15" s="28">
        <v>486</v>
      </c>
      <c r="V15" s="28">
        <v>423</v>
      </c>
      <c r="W15" s="28"/>
      <c r="X15" s="28"/>
      <c r="Y15" s="28"/>
      <c r="Z15" s="28"/>
      <c r="AA15" s="28"/>
      <c r="AB15" s="28">
        <v>80</v>
      </c>
    </row>
    <row r="16" spans="1:28" s="7" customFormat="1" ht="23.25" customHeight="1" hidden="1">
      <c r="A16" s="27" t="s">
        <v>5</v>
      </c>
      <c r="B16" s="29">
        <f>B15/B14</f>
        <v>0.11740486762970041</v>
      </c>
      <c r="C16" s="30">
        <f>C15/C14</f>
        <v>0</v>
      </c>
      <c r="D16" s="30">
        <f aca="true" t="shared" si="3" ref="D16:AB16">D15/D14</f>
        <v>0.14377320283496456</v>
      </c>
      <c r="E16" s="30">
        <f t="shared" si="3"/>
        <v>0.08057427483152652</v>
      </c>
      <c r="F16" s="30">
        <f t="shared" si="3"/>
        <v>0.2542425177414378</v>
      </c>
      <c r="G16" s="30">
        <f t="shared" si="3"/>
        <v>0.20310077519379846</v>
      </c>
      <c r="H16" s="30">
        <f t="shared" si="3"/>
        <v>0</v>
      </c>
      <c r="I16" s="30">
        <f t="shared" si="3"/>
        <v>0.2881844380403458</v>
      </c>
      <c r="J16" s="30">
        <f t="shared" si="3"/>
        <v>0.16035751840168244</v>
      </c>
      <c r="K16" s="30">
        <f t="shared" si="3"/>
        <v>0.1252155915833046</v>
      </c>
      <c r="L16" s="30">
        <f t="shared" si="3"/>
        <v>0.1436265709156194</v>
      </c>
      <c r="M16" s="30">
        <f t="shared" si="3"/>
        <v>0.1941747572815534</v>
      </c>
      <c r="N16" s="30">
        <f t="shared" si="3"/>
        <v>0.09982442939553549</v>
      </c>
      <c r="O16" s="30">
        <f t="shared" si="3"/>
        <v>0.048130916091769615</v>
      </c>
      <c r="P16" s="30">
        <f t="shared" si="3"/>
        <v>0.15681233933161953</v>
      </c>
      <c r="Q16" s="30">
        <f t="shared" si="3"/>
        <v>0.08991399530883502</v>
      </c>
      <c r="R16" s="30">
        <f t="shared" si="3"/>
        <v>0.30348886086591004</v>
      </c>
      <c r="S16" s="30">
        <f t="shared" si="3"/>
        <v>0.17163120567375886</v>
      </c>
      <c r="T16" s="30">
        <f t="shared" si="3"/>
        <v>0.15136338341680577</v>
      </c>
      <c r="U16" s="30">
        <f t="shared" si="3"/>
        <v>0.11546685673556664</v>
      </c>
      <c r="V16" s="30">
        <f t="shared" si="3"/>
        <v>0.0959401224767521</v>
      </c>
      <c r="W16" s="30"/>
      <c r="X16" s="30"/>
      <c r="Y16" s="30"/>
      <c r="Z16" s="30"/>
      <c r="AA16" s="30"/>
      <c r="AB16" s="30">
        <f t="shared" si="3"/>
        <v>0.022203719122953096</v>
      </c>
    </row>
    <row r="17" spans="1:28" s="7" customFormat="1" ht="23.25" customHeight="1" hidden="1">
      <c r="A17" s="50" t="s">
        <v>31</v>
      </c>
      <c r="B17" s="18">
        <f>SUM(C17:AB17)</f>
        <v>3373</v>
      </c>
      <c r="C17" s="28"/>
      <c r="D17" s="28">
        <v>320</v>
      </c>
      <c r="E17" s="28">
        <v>120</v>
      </c>
      <c r="F17" s="28"/>
      <c r="G17" s="28">
        <v>194</v>
      </c>
      <c r="H17" s="28">
        <v>0</v>
      </c>
      <c r="I17" s="28">
        <v>20</v>
      </c>
      <c r="J17" s="28">
        <v>115</v>
      </c>
      <c r="K17" s="28">
        <v>93</v>
      </c>
      <c r="L17" s="28"/>
      <c r="M17" s="28"/>
      <c r="N17" s="28">
        <v>398</v>
      </c>
      <c r="O17" s="28"/>
      <c r="P17" s="28">
        <v>488</v>
      </c>
      <c r="Q17" s="28">
        <v>435</v>
      </c>
      <c r="R17" s="28"/>
      <c r="S17" s="28">
        <v>484</v>
      </c>
      <c r="T17" s="28">
        <v>172</v>
      </c>
      <c r="U17" s="28">
        <v>416</v>
      </c>
      <c r="V17" s="28">
        <v>38</v>
      </c>
      <c r="W17" s="28"/>
      <c r="X17" s="28"/>
      <c r="Y17" s="28"/>
      <c r="Z17" s="28"/>
      <c r="AA17" s="28"/>
      <c r="AB17" s="28">
        <v>80</v>
      </c>
    </row>
    <row r="18" spans="1:28" s="7" customFormat="1" ht="31.5" customHeight="1" hidden="1">
      <c r="A18" s="13" t="s">
        <v>15</v>
      </c>
      <c r="B18" s="18">
        <f>SUM(C18:AB18)</f>
        <v>140837</v>
      </c>
      <c r="C18" s="31">
        <v>3351</v>
      </c>
      <c r="D18" s="31">
        <v>8674</v>
      </c>
      <c r="E18" s="31">
        <v>7581</v>
      </c>
      <c r="F18" s="31">
        <v>6994</v>
      </c>
      <c r="G18" s="31">
        <v>5591</v>
      </c>
      <c r="H18" s="31">
        <v>7120</v>
      </c>
      <c r="I18" s="31">
        <v>6252</v>
      </c>
      <c r="J18" s="31">
        <v>5568</v>
      </c>
      <c r="K18" s="31">
        <v>6581</v>
      </c>
      <c r="L18" s="31">
        <v>5205</v>
      </c>
      <c r="M18" s="31">
        <v>4507</v>
      </c>
      <c r="N18" s="31">
        <v>10364</v>
      </c>
      <c r="O18" s="31">
        <v>7470</v>
      </c>
      <c r="P18" s="31">
        <v>5820</v>
      </c>
      <c r="Q18" s="31">
        <v>7539</v>
      </c>
      <c r="R18" s="31">
        <v>8898</v>
      </c>
      <c r="S18" s="31">
        <v>1899</v>
      </c>
      <c r="T18" s="31">
        <v>3382</v>
      </c>
      <c r="U18" s="31">
        <v>12690</v>
      </c>
      <c r="V18" s="31">
        <v>11064</v>
      </c>
      <c r="W18" s="32"/>
      <c r="X18" s="32"/>
      <c r="Y18" s="32"/>
      <c r="Z18" s="32"/>
      <c r="AA18" s="32"/>
      <c r="AB18" s="32">
        <v>4287</v>
      </c>
    </row>
    <row r="19" spans="1:28" s="7" customFormat="1" ht="31.5" customHeight="1" hidden="1">
      <c r="A19" s="33" t="s">
        <v>18</v>
      </c>
      <c r="B19" s="18">
        <f>SUM(C19:AB19)</f>
        <v>1188</v>
      </c>
      <c r="C19" s="34">
        <v>0</v>
      </c>
      <c r="D19" s="19">
        <v>0</v>
      </c>
      <c r="E19" s="34">
        <v>0</v>
      </c>
      <c r="F19" s="34">
        <v>310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35</v>
      </c>
      <c r="M19" s="34">
        <v>0</v>
      </c>
      <c r="N19" s="34">
        <v>193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560</v>
      </c>
      <c r="V19" s="34">
        <v>30</v>
      </c>
      <c r="W19" s="34"/>
      <c r="X19" s="34"/>
      <c r="Y19" s="34"/>
      <c r="Z19" s="34"/>
      <c r="AA19" s="34"/>
      <c r="AB19" s="34">
        <v>60</v>
      </c>
    </row>
    <row r="20" spans="1:28" s="7" customFormat="1" ht="24.75" customHeight="1" hidden="1">
      <c r="A20" s="22" t="s">
        <v>1</v>
      </c>
      <c r="B20" s="29">
        <f>B19/B18</f>
        <v>0.008435283341735482</v>
      </c>
      <c r="C20" s="30">
        <f>C19/C18</f>
        <v>0</v>
      </c>
      <c r="D20" s="30">
        <f aca="true" t="shared" si="4" ref="D20:AB20">D19/D18</f>
        <v>0</v>
      </c>
      <c r="E20" s="30">
        <f t="shared" si="4"/>
        <v>0</v>
      </c>
      <c r="F20" s="30">
        <f t="shared" si="4"/>
        <v>0.04432370603374321</v>
      </c>
      <c r="G20" s="30">
        <f t="shared" si="4"/>
        <v>0</v>
      </c>
      <c r="H20" s="30">
        <f t="shared" si="4"/>
        <v>0</v>
      </c>
      <c r="I20" s="30">
        <f t="shared" si="4"/>
        <v>0</v>
      </c>
      <c r="J20" s="30">
        <f t="shared" si="4"/>
        <v>0</v>
      </c>
      <c r="K20" s="30">
        <f t="shared" si="4"/>
        <v>0</v>
      </c>
      <c r="L20" s="30">
        <f t="shared" si="4"/>
        <v>0.0067243035542747355</v>
      </c>
      <c r="M20" s="30">
        <f t="shared" si="4"/>
        <v>0</v>
      </c>
      <c r="N20" s="30">
        <f t="shared" si="4"/>
        <v>0.01862215360864531</v>
      </c>
      <c r="O20" s="30">
        <f t="shared" si="4"/>
        <v>0</v>
      </c>
      <c r="P20" s="30">
        <f t="shared" si="4"/>
        <v>0</v>
      </c>
      <c r="Q20" s="30">
        <f t="shared" si="4"/>
        <v>0</v>
      </c>
      <c r="R20" s="30">
        <f t="shared" si="4"/>
        <v>0</v>
      </c>
      <c r="S20" s="30">
        <f t="shared" si="4"/>
        <v>0</v>
      </c>
      <c r="T20" s="30">
        <f t="shared" si="4"/>
        <v>0</v>
      </c>
      <c r="U20" s="30">
        <f t="shared" si="4"/>
        <v>0.04412923561859732</v>
      </c>
      <c r="V20" s="30">
        <f t="shared" si="4"/>
        <v>0.0027114967462039045</v>
      </c>
      <c r="W20" s="30"/>
      <c r="X20" s="30"/>
      <c r="Y20" s="30"/>
      <c r="Z20" s="30"/>
      <c r="AA20" s="30"/>
      <c r="AB20" s="30">
        <f t="shared" si="4"/>
        <v>0.013995801259622114</v>
      </c>
    </row>
    <row r="21" spans="1:28" s="7" customFormat="1" ht="31.5" customHeight="1" hidden="1">
      <c r="A21" s="33" t="s">
        <v>16</v>
      </c>
      <c r="B21" s="18">
        <f>SUM(C21:AB21)</f>
        <v>47285</v>
      </c>
      <c r="C21" s="34">
        <v>3320</v>
      </c>
      <c r="D21" s="34">
        <v>2112</v>
      </c>
      <c r="E21" s="34">
        <v>4200</v>
      </c>
      <c r="F21" s="34">
        <v>1637</v>
      </c>
      <c r="G21" s="34">
        <v>278</v>
      </c>
      <c r="H21" s="34">
        <v>3000</v>
      </c>
      <c r="I21" s="34">
        <v>1388</v>
      </c>
      <c r="J21" s="34">
        <v>921</v>
      </c>
      <c r="K21" s="34">
        <v>1299</v>
      </c>
      <c r="L21" s="34">
        <v>2200</v>
      </c>
      <c r="M21" s="34">
        <v>660</v>
      </c>
      <c r="N21" s="34">
        <v>3573</v>
      </c>
      <c r="O21" s="34">
        <v>5105</v>
      </c>
      <c r="P21" s="34">
        <v>2536</v>
      </c>
      <c r="Q21" s="34">
        <v>3492</v>
      </c>
      <c r="R21" s="34">
        <v>1176</v>
      </c>
      <c r="S21" s="34">
        <v>2336</v>
      </c>
      <c r="T21" s="34">
        <v>730</v>
      </c>
      <c r="U21" s="34">
        <v>3176</v>
      </c>
      <c r="V21" s="34">
        <v>3029</v>
      </c>
      <c r="W21" s="42"/>
      <c r="X21" s="42"/>
      <c r="Y21" s="42"/>
      <c r="Z21" s="42"/>
      <c r="AA21" s="42"/>
      <c r="AB21" s="42">
        <v>1117</v>
      </c>
    </row>
    <row r="22" spans="1:28" s="7" customFormat="1" ht="22.5" customHeight="1" hidden="1">
      <c r="A22" s="22" t="s">
        <v>22</v>
      </c>
      <c r="B22" s="35">
        <f>B21/B14</f>
        <v>0.6644511269743129</v>
      </c>
      <c r="C22" s="36">
        <f>C21/C14</f>
        <v>0.9707602339181286</v>
      </c>
      <c r="D22" s="36">
        <f aca="true" t="shared" si="5" ref="D22:AB22">D21/D14</f>
        <v>0.7127910901113736</v>
      </c>
      <c r="E22" s="36">
        <f t="shared" si="5"/>
        <v>0.6152944623498389</v>
      </c>
      <c r="F22" s="36">
        <f t="shared" si="5"/>
        <v>0.5050910212897254</v>
      </c>
      <c r="G22" s="36">
        <f t="shared" si="5"/>
        <v>0.10775193798449613</v>
      </c>
      <c r="H22" s="36">
        <f t="shared" si="5"/>
        <v>0.8491367110104727</v>
      </c>
      <c r="I22" s="36">
        <f t="shared" si="5"/>
        <v>1</v>
      </c>
      <c r="J22" s="36">
        <f t="shared" si="5"/>
        <v>0.2421135646687697</v>
      </c>
      <c r="K22" s="36">
        <f t="shared" si="5"/>
        <v>0.44808554674025525</v>
      </c>
      <c r="L22" s="36">
        <f t="shared" si="5"/>
        <v>0.7899461400359067</v>
      </c>
      <c r="M22" s="36">
        <f t="shared" si="5"/>
        <v>0.49290515309932786</v>
      </c>
      <c r="N22" s="36">
        <f t="shared" si="5"/>
        <v>0.8961625282167043</v>
      </c>
      <c r="O22" s="36">
        <f t="shared" si="5"/>
        <v>0.8190277554949462</v>
      </c>
      <c r="P22" s="36">
        <f t="shared" si="5"/>
        <v>0.8149100257069408</v>
      </c>
      <c r="Q22" s="36">
        <f t="shared" si="5"/>
        <v>0.910086004691165</v>
      </c>
      <c r="R22" s="36">
        <f t="shared" si="5"/>
        <v>0.4943253467843632</v>
      </c>
      <c r="S22" s="36">
        <f t="shared" si="5"/>
        <v>0.8283687943262411</v>
      </c>
      <c r="T22" s="36">
        <f t="shared" si="5"/>
        <v>0.4062326099053979</v>
      </c>
      <c r="U22" s="36">
        <f t="shared" si="5"/>
        <v>0.7545735329056783</v>
      </c>
      <c r="V22" s="36">
        <f t="shared" si="5"/>
        <v>0.6870038557496031</v>
      </c>
      <c r="W22" s="36"/>
      <c r="X22" s="36"/>
      <c r="Y22" s="36"/>
      <c r="Z22" s="36"/>
      <c r="AA22" s="36"/>
      <c r="AB22" s="36">
        <f t="shared" si="5"/>
        <v>0.31001942825423257</v>
      </c>
    </row>
    <row r="23" spans="1:28" s="7" customFormat="1" ht="22.5" customHeight="1" hidden="1">
      <c r="A23" s="33" t="s">
        <v>29</v>
      </c>
      <c r="B23" s="18">
        <f>SUM(C23:AB23)</f>
        <v>34267</v>
      </c>
      <c r="C23" s="43">
        <v>590</v>
      </c>
      <c r="D23" s="43">
        <v>0</v>
      </c>
      <c r="E23" s="43">
        <v>140</v>
      </c>
      <c r="F23" s="43">
        <v>589</v>
      </c>
      <c r="G23" s="43">
        <v>93</v>
      </c>
      <c r="H23" s="43">
        <v>1400</v>
      </c>
      <c r="I23" s="43">
        <v>175</v>
      </c>
      <c r="J23" s="43">
        <v>1175</v>
      </c>
      <c r="K23" s="43">
        <v>803</v>
      </c>
      <c r="L23" s="43">
        <v>2240</v>
      </c>
      <c r="M23" s="43">
        <v>0</v>
      </c>
      <c r="N23" s="43">
        <v>4510</v>
      </c>
      <c r="O23" s="43">
        <v>7470</v>
      </c>
      <c r="P23" s="43">
        <v>340</v>
      </c>
      <c r="Q23" s="43">
        <v>7539</v>
      </c>
      <c r="R23" s="43">
        <v>3492</v>
      </c>
      <c r="S23" s="43">
        <v>0</v>
      </c>
      <c r="T23" s="43">
        <v>500</v>
      </c>
      <c r="U23" s="43">
        <v>960</v>
      </c>
      <c r="V23" s="43">
        <v>2240</v>
      </c>
      <c r="W23" s="43"/>
      <c r="X23" s="43"/>
      <c r="Y23" s="43"/>
      <c r="Z23" s="43"/>
      <c r="AA23" s="43"/>
      <c r="AB23" s="43">
        <v>11</v>
      </c>
    </row>
    <row r="24" spans="1:28" s="7" customFormat="1" ht="22.5" customHeight="1" hidden="1">
      <c r="A24" s="33" t="s">
        <v>22</v>
      </c>
      <c r="B24" s="35">
        <f aca="true" t="shared" si="6" ref="B24:AB24">B23/B18</f>
        <v>0.2433096416424661</v>
      </c>
      <c r="C24" s="36">
        <f t="shared" si="6"/>
        <v>0.1760668457176962</v>
      </c>
      <c r="D24" s="36">
        <f t="shared" si="6"/>
        <v>0</v>
      </c>
      <c r="E24" s="36">
        <f t="shared" si="6"/>
        <v>0.018467220683287166</v>
      </c>
      <c r="F24" s="36">
        <f t="shared" si="6"/>
        <v>0.0842150414641121</v>
      </c>
      <c r="G24" s="36">
        <f t="shared" si="6"/>
        <v>0.016633875871937043</v>
      </c>
      <c r="H24" s="36">
        <f t="shared" si="6"/>
        <v>0.19662921348314608</v>
      </c>
      <c r="I24" s="36">
        <f t="shared" si="6"/>
        <v>0.02799104286628279</v>
      </c>
      <c r="J24" s="36">
        <f t="shared" si="6"/>
        <v>0.21102729885057472</v>
      </c>
      <c r="K24" s="36">
        <f t="shared" si="6"/>
        <v>0.12201793040571342</v>
      </c>
      <c r="L24" s="36">
        <f t="shared" si="6"/>
        <v>0.4303554274735831</v>
      </c>
      <c r="M24" s="36">
        <f t="shared" si="6"/>
        <v>0</v>
      </c>
      <c r="N24" s="36">
        <f t="shared" si="6"/>
        <v>0.43516016981860284</v>
      </c>
      <c r="O24" s="36">
        <f t="shared" si="6"/>
        <v>1</v>
      </c>
      <c r="P24" s="36">
        <f t="shared" si="6"/>
        <v>0.058419243986254296</v>
      </c>
      <c r="Q24" s="36">
        <f t="shared" si="6"/>
        <v>1</v>
      </c>
      <c r="R24" s="36">
        <f t="shared" si="6"/>
        <v>0.392447741065408</v>
      </c>
      <c r="S24" s="36">
        <f t="shared" si="6"/>
        <v>0</v>
      </c>
      <c r="T24" s="36">
        <f t="shared" si="6"/>
        <v>0.14784151389710232</v>
      </c>
      <c r="U24" s="36">
        <f t="shared" si="6"/>
        <v>0.07565011820330969</v>
      </c>
      <c r="V24" s="36">
        <f t="shared" si="6"/>
        <v>0.2024584237165582</v>
      </c>
      <c r="W24" s="36"/>
      <c r="X24" s="36"/>
      <c r="Y24" s="36"/>
      <c r="Z24" s="36"/>
      <c r="AA24" s="36"/>
      <c r="AB24" s="36">
        <f t="shared" si="6"/>
        <v>0.0025658968975973873</v>
      </c>
    </row>
    <row r="25" spans="1:28" s="7" customFormat="1" ht="27" customHeight="1" hidden="1">
      <c r="A25" s="44" t="s">
        <v>7</v>
      </c>
      <c r="B25" s="18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s="7" customFormat="1" ht="31.5" customHeight="1" hidden="1">
      <c r="A26" s="27" t="s">
        <v>13</v>
      </c>
      <c r="B26" s="18">
        <f>SUM(C26:AB26)</f>
        <v>50302</v>
      </c>
      <c r="C26" s="28">
        <v>3390</v>
      </c>
      <c r="D26" s="28">
        <v>2883</v>
      </c>
      <c r="E26" s="28">
        <v>6826</v>
      </c>
      <c r="F26" s="28">
        <v>1153</v>
      </c>
      <c r="G26" s="28">
        <v>192</v>
      </c>
      <c r="H26" s="28">
        <v>3000</v>
      </c>
      <c r="I26" s="28">
        <v>1388</v>
      </c>
      <c r="J26" s="28">
        <v>981</v>
      </c>
      <c r="K26" s="28">
        <v>1075</v>
      </c>
      <c r="L26" s="28">
        <v>2200</v>
      </c>
      <c r="M26" s="28">
        <v>720</v>
      </c>
      <c r="N26" s="28">
        <v>3573</v>
      </c>
      <c r="O26" s="28">
        <v>4085</v>
      </c>
      <c r="P26" s="28">
        <v>2562</v>
      </c>
      <c r="Q26" s="28">
        <v>3492</v>
      </c>
      <c r="R26" s="28">
        <v>1880</v>
      </c>
      <c r="S26" s="28">
        <v>1866</v>
      </c>
      <c r="T26" s="28">
        <v>875</v>
      </c>
      <c r="U26" s="28">
        <v>3596</v>
      </c>
      <c r="V26" s="28">
        <v>3423</v>
      </c>
      <c r="W26" s="37"/>
      <c r="X26" s="37"/>
      <c r="Y26" s="37"/>
      <c r="Z26" s="37"/>
      <c r="AA26" s="37"/>
      <c r="AB26" s="37">
        <v>1142</v>
      </c>
    </row>
    <row r="27" spans="1:28" s="7" customFormat="1" ht="22.5" customHeight="1" hidden="1">
      <c r="A27" s="22" t="s">
        <v>22</v>
      </c>
      <c r="B27" s="29">
        <f>B26/B14</f>
        <v>0.7068461581698612</v>
      </c>
      <c r="C27" s="30">
        <f>C26/C14</f>
        <v>0.9912280701754386</v>
      </c>
      <c r="D27" s="30">
        <f>D26/D14</f>
        <v>0.9730003374957813</v>
      </c>
      <c r="E27" s="30">
        <f aca="true" t="shared" si="7" ref="E27:AB27">E26/E14</f>
        <v>1</v>
      </c>
      <c r="F27" s="30">
        <f t="shared" si="7"/>
        <v>0.35575439679111387</v>
      </c>
      <c r="G27" s="30">
        <f t="shared" si="7"/>
        <v>0.07441860465116279</v>
      </c>
      <c r="H27" s="30">
        <f t="shared" si="7"/>
        <v>0.8491367110104727</v>
      </c>
      <c r="I27" s="30">
        <f t="shared" si="7"/>
        <v>1</v>
      </c>
      <c r="J27" s="30">
        <f t="shared" si="7"/>
        <v>0.2578864353312303</v>
      </c>
      <c r="K27" s="30">
        <f t="shared" si="7"/>
        <v>0.370817523283891</v>
      </c>
      <c r="L27" s="30">
        <f t="shared" si="7"/>
        <v>0.7899461400359067</v>
      </c>
      <c r="M27" s="30">
        <f t="shared" si="7"/>
        <v>0.537714712471994</v>
      </c>
      <c r="N27" s="30">
        <f t="shared" si="7"/>
        <v>0.8961625282167043</v>
      </c>
      <c r="O27" s="30">
        <f t="shared" si="7"/>
        <v>0.6553826407829295</v>
      </c>
      <c r="P27" s="30">
        <f t="shared" si="7"/>
        <v>0.8232647814910026</v>
      </c>
      <c r="Q27" s="30">
        <f>Q26/Q14</f>
        <v>0.910086004691165</v>
      </c>
      <c r="R27" s="30">
        <f t="shared" si="7"/>
        <v>0.7902480033627575</v>
      </c>
      <c r="S27" s="30">
        <f t="shared" si="7"/>
        <v>0.6617021276595745</v>
      </c>
      <c r="T27" s="30">
        <f t="shared" si="7"/>
        <v>0.4869226488592098</v>
      </c>
      <c r="U27" s="30">
        <f t="shared" si="7"/>
        <v>0.854359705393205</v>
      </c>
      <c r="V27" s="30">
        <f t="shared" si="7"/>
        <v>0.7763665230210932</v>
      </c>
      <c r="W27" s="30"/>
      <c r="X27" s="30"/>
      <c r="Y27" s="30"/>
      <c r="Z27" s="30"/>
      <c r="AA27" s="30"/>
      <c r="AB27" s="30">
        <f t="shared" si="7"/>
        <v>0.31695809048015544</v>
      </c>
    </row>
    <row r="28" spans="1:28" s="7" customFormat="1" ht="31.5" customHeight="1" hidden="1">
      <c r="A28" s="27" t="s">
        <v>14</v>
      </c>
      <c r="B28" s="18">
        <f>SUM(C28:AB28)</f>
        <v>108259</v>
      </c>
      <c r="C28" s="19">
        <v>3351</v>
      </c>
      <c r="D28" s="19">
        <v>8674</v>
      </c>
      <c r="E28" s="19">
        <v>7581</v>
      </c>
      <c r="F28" s="19">
        <v>2007</v>
      </c>
      <c r="G28" s="19">
        <v>2580</v>
      </c>
      <c r="H28" s="19">
        <v>5038</v>
      </c>
      <c r="I28" s="19">
        <v>6045</v>
      </c>
      <c r="J28" s="19">
        <v>4259</v>
      </c>
      <c r="K28" s="19">
        <v>3433</v>
      </c>
      <c r="L28" s="19">
        <v>3200</v>
      </c>
      <c r="M28" s="19">
        <v>1940</v>
      </c>
      <c r="N28" s="19">
        <v>9453</v>
      </c>
      <c r="O28" s="19">
        <v>7470</v>
      </c>
      <c r="P28" s="19">
        <v>3811</v>
      </c>
      <c r="Q28" s="19">
        <v>7539</v>
      </c>
      <c r="R28" s="19">
        <v>8148</v>
      </c>
      <c r="S28" s="19">
        <v>1899</v>
      </c>
      <c r="T28" s="19">
        <v>1050</v>
      </c>
      <c r="U28" s="19">
        <v>6425</v>
      </c>
      <c r="V28" s="19">
        <v>11064</v>
      </c>
      <c r="W28" s="38"/>
      <c r="X28" s="38"/>
      <c r="Y28" s="38"/>
      <c r="Z28" s="38"/>
      <c r="AA28" s="38"/>
      <c r="AB28" s="38">
        <v>3292</v>
      </c>
    </row>
    <row r="29" spans="1:28" s="7" customFormat="1" ht="21.75" customHeight="1" hidden="1">
      <c r="A29" s="22" t="s">
        <v>22</v>
      </c>
      <c r="B29" s="29">
        <f>B28/B18</f>
        <v>0.768682945532779</v>
      </c>
      <c r="C29" s="30">
        <f>C28/C18</f>
        <v>1</v>
      </c>
      <c r="D29" s="30">
        <f aca="true" t="shared" si="8" ref="D29:AB29">D28/D18</f>
        <v>1</v>
      </c>
      <c r="E29" s="30">
        <f t="shared" si="8"/>
        <v>1</v>
      </c>
      <c r="F29" s="30">
        <f t="shared" si="8"/>
        <v>0.28696025164426653</v>
      </c>
      <c r="G29" s="30">
        <f t="shared" si="8"/>
        <v>0.46145591128599533</v>
      </c>
      <c r="H29" s="30">
        <f t="shared" si="8"/>
        <v>0.7075842696629213</v>
      </c>
      <c r="I29" s="30">
        <f t="shared" si="8"/>
        <v>0.966890595009597</v>
      </c>
      <c r="J29" s="30">
        <f t="shared" si="8"/>
        <v>0.7649066091954023</v>
      </c>
      <c r="K29" s="30">
        <f t="shared" si="8"/>
        <v>0.5216532441878134</v>
      </c>
      <c r="L29" s="30">
        <f t="shared" si="8"/>
        <v>0.6147934678194045</v>
      </c>
      <c r="M29" s="30">
        <f t="shared" si="8"/>
        <v>0.4304415353893943</v>
      </c>
      <c r="N29" s="30">
        <f t="shared" si="8"/>
        <v>0.9120995754534929</v>
      </c>
      <c r="O29" s="30">
        <f t="shared" si="8"/>
        <v>1</v>
      </c>
      <c r="P29" s="30">
        <f t="shared" si="8"/>
        <v>0.6548109965635739</v>
      </c>
      <c r="Q29" s="30">
        <f t="shared" si="8"/>
        <v>1</v>
      </c>
      <c r="R29" s="30">
        <f t="shared" si="8"/>
        <v>0.9157113958192852</v>
      </c>
      <c r="S29" s="30">
        <f t="shared" si="8"/>
        <v>1</v>
      </c>
      <c r="T29" s="30">
        <f t="shared" si="8"/>
        <v>0.31046717918391487</v>
      </c>
      <c r="U29" s="30">
        <f t="shared" si="8"/>
        <v>0.5063041765169425</v>
      </c>
      <c r="V29" s="30">
        <f t="shared" si="8"/>
        <v>1</v>
      </c>
      <c r="W29" s="30"/>
      <c r="X29" s="30"/>
      <c r="Y29" s="30"/>
      <c r="Z29" s="30"/>
      <c r="AA29" s="30"/>
      <c r="AB29" s="30">
        <f t="shared" si="8"/>
        <v>0.7679029624446</v>
      </c>
    </row>
    <row r="30" spans="1:28" s="7" customFormat="1" ht="31.5" customHeight="1" hidden="1">
      <c r="A30" s="39" t="s">
        <v>8</v>
      </c>
      <c r="B30" s="18">
        <f>SUM(C30:AB30)</f>
        <v>101137</v>
      </c>
      <c r="C30" s="31">
        <v>2030</v>
      </c>
      <c r="D30" s="31">
        <v>2917</v>
      </c>
      <c r="E30" s="31">
        <v>15598</v>
      </c>
      <c r="F30" s="31">
        <v>9342</v>
      </c>
      <c r="G30" s="31">
        <v>4307</v>
      </c>
      <c r="H30" s="31">
        <v>5600</v>
      </c>
      <c r="I30" s="31">
        <v>2398</v>
      </c>
      <c r="J30" s="31">
        <v>9042</v>
      </c>
      <c r="K30" s="31">
        <v>3036</v>
      </c>
      <c r="L30" s="31">
        <v>1619</v>
      </c>
      <c r="M30" s="31">
        <v>975</v>
      </c>
      <c r="N30" s="31">
        <v>6241</v>
      </c>
      <c r="O30" s="31">
        <v>2308</v>
      </c>
      <c r="P30" s="31">
        <v>3033</v>
      </c>
      <c r="Q30" s="31">
        <v>6310</v>
      </c>
      <c r="R30" s="31">
        <v>2932</v>
      </c>
      <c r="S30" s="31">
        <v>3735</v>
      </c>
      <c r="T30" s="31">
        <v>1221</v>
      </c>
      <c r="U30" s="31">
        <v>3955</v>
      </c>
      <c r="V30" s="31">
        <v>12836</v>
      </c>
      <c r="W30" s="32"/>
      <c r="X30" s="32"/>
      <c r="Y30" s="32"/>
      <c r="Z30" s="32"/>
      <c r="AA30" s="32"/>
      <c r="AB30" s="32">
        <v>1702</v>
      </c>
    </row>
    <row r="31" spans="1:28" s="7" customFormat="1" ht="31.5" customHeight="1" hidden="1">
      <c r="A31" s="27" t="s">
        <v>9</v>
      </c>
      <c r="B31" s="18">
        <f>SUM(C31:AB31)</f>
        <v>88889</v>
      </c>
      <c r="C31" s="28">
        <v>2030</v>
      </c>
      <c r="D31" s="28">
        <v>2917</v>
      </c>
      <c r="E31" s="28">
        <v>15250</v>
      </c>
      <c r="F31" s="28">
        <v>4870</v>
      </c>
      <c r="G31" s="28">
        <v>1402</v>
      </c>
      <c r="H31" s="28">
        <v>5600</v>
      </c>
      <c r="I31" s="28">
        <v>2398</v>
      </c>
      <c r="J31" s="28">
        <v>4755</v>
      </c>
      <c r="K31" s="28">
        <v>3036</v>
      </c>
      <c r="L31" s="28">
        <v>1619</v>
      </c>
      <c r="M31" s="28">
        <v>975</v>
      </c>
      <c r="N31" s="28">
        <v>6241</v>
      </c>
      <c r="O31" s="28">
        <v>2308</v>
      </c>
      <c r="P31" s="28">
        <v>2532</v>
      </c>
      <c r="Q31" s="28">
        <v>6310</v>
      </c>
      <c r="R31" s="28">
        <v>3261</v>
      </c>
      <c r="S31" s="28">
        <v>3735</v>
      </c>
      <c r="T31" s="28">
        <v>1221</v>
      </c>
      <c r="U31" s="28">
        <v>3955</v>
      </c>
      <c r="V31" s="28">
        <v>12781</v>
      </c>
      <c r="W31" s="28"/>
      <c r="X31" s="28"/>
      <c r="Y31" s="28"/>
      <c r="Z31" s="28"/>
      <c r="AA31" s="28"/>
      <c r="AB31" s="28">
        <v>1693</v>
      </c>
    </row>
    <row r="32" spans="1:28" s="7" customFormat="1" ht="24.75" customHeight="1" hidden="1">
      <c r="A32" s="22" t="s">
        <v>1</v>
      </c>
      <c r="B32" s="29">
        <f>B31/B30</f>
        <v>0.8788969417720518</v>
      </c>
      <c r="C32" s="30">
        <f>C31/C30</f>
        <v>1</v>
      </c>
      <c r="D32" s="30">
        <f aca="true" t="shared" si="9" ref="D32:AB32">D31/D30</f>
        <v>1</v>
      </c>
      <c r="E32" s="30">
        <f t="shared" si="9"/>
        <v>0.9776894473650468</v>
      </c>
      <c r="F32" s="30">
        <f t="shared" si="9"/>
        <v>0.5213016484692785</v>
      </c>
      <c r="G32" s="30">
        <f t="shared" si="9"/>
        <v>0.3255166008822847</v>
      </c>
      <c r="H32" s="30">
        <f t="shared" si="9"/>
        <v>1</v>
      </c>
      <c r="I32" s="30">
        <f t="shared" si="9"/>
        <v>1</v>
      </c>
      <c r="J32" s="30">
        <f t="shared" si="9"/>
        <v>0.5258792302587924</v>
      </c>
      <c r="K32" s="30">
        <f t="shared" si="9"/>
        <v>1</v>
      </c>
      <c r="L32" s="30">
        <f t="shared" si="9"/>
        <v>1</v>
      </c>
      <c r="M32" s="30">
        <f t="shared" si="9"/>
        <v>1</v>
      </c>
      <c r="N32" s="30">
        <f t="shared" si="9"/>
        <v>1</v>
      </c>
      <c r="O32" s="30">
        <f t="shared" si="9"/>
        <v>1</v>
      </c>
      <c r="P32" s="30">
        <f t="shared" si="9"/>
        <v>0.8348170128585559</v>
      </c>
      <c r="Q32" s="30">
        <f t="shared" si="9"/>
        <v>1</v>
      </c>
      <c r="R32" s="30">
        <f t="shared" si="9"/>
        <v>1.1122100954979537</v>
      </c>
      <c r="S32" s="30">
        <f t="shared" si="9"/>
        <v>1</v>
      </c>
      <c r="T32" s="30">
        <f t="shared" si="9"/>
        <v>1</v>
      </c>
      <c r="U32" s="30">
        <f t="shared" si="9"/>
        <v>1</v>
      </c>
      <c r="V32" s="30">
        <f t="shared" si="9"/>
        <v>0.9957151760673106</v>
      </c>
      <c r="W32" s="30"/>
      <c r="X32" s="30"/>
      <c r="Y32" s="30"/>
      <c r="Z32" s="30"/>
      <c r="AA32" s="30"/>
      <c r="AB32" s="30">
        <f t="shared" si="9"/>
        <v>0.9947121034077556</v>
      </c>
    </row>
    <row r="33" spans="1:28" s="7" customFormat="1" ht="24.75" customHeight="1" hidden="1">
      <c r="A33" s="45" t="s">
        <v>30</v>
      </c>
      <c r="B33" s="18">
        <f>SUM(C33:AB33)</f>
        <v>80613</v>
      </c>
      <c r="C33" s="46">
        <v>1900</v>
      </c>
      <c r="D33" s="46">
        <v>2670</v>
      </c>
      <c r="E33" s="46">
        <v>7200</v>
      </c>
      <c r="F33" s="46">
        <v>4265</v>
      </c>
      <c r="G33" s="46">
        <v>880</v>
      </c>
      <c r="H33" s="46">
        <v>1600</v>
      </c>
      <c r="I33" s="46">
        <v>2918</v>
      </c>
      <c r="J33" s="46">
        <v>3799</v>
      </c>
      <c r="K33" s="46">
        <v>4740</v>
      </c>
      <c r="L33" s="46">
        <v>2603</v>
      </c>
      <c r="M33" s="46">
        <v>975</v>
      </c>
      <c r="N33" s="46">
        <v>7064</v>
      </c>
      <c r="O33" s="46">
        <v>5650</v>
      </c>
      <c r="P33" s="46">
        <v>2430</v>
      </c>
      <c r="Q33" s="46">
        <v>5086</v>
      </c>
      <c r="R33" s="46">
        <v>2901</v>
      </c>
      <c r="S33" s="46">
        <v>3476</v>
      </c>
      <c r="T33" s="46">
        <v>1141</v>
      </c>
      <c r="U33" s="46">
        <v>7266</v>
      </c>
      <c r="V33" s="46">
        <v>10356</v>
      </c>
      <c r="W33" s="47"/>
      <c r="X33" s="47"/>
      <c r="Y33" s="47"/>
      <c r="Z33" s="47"/>
      <c r="AA33" s="47"/>
      <c r="AB33" s="47">
        <v>1693</v>
      </c>
    </row>
    <row r="34" spans="1:29" s="6" customFormat="1" ht="30.75" customHeight="1" hidden="1">
      <c r="A34" s="51" t="s">
        <v>34</v>
      </c>
      <c r="B34" s="14">
        <f>SUM(C34:AB34)</f>
        <v>10161</v>
      </c>
      <c r="C34" s="15">
        <v>72</v>
      </c>
      <c r="D34" s="15">
        <v>500</v>
      </c>
      <c r="E34" s="16">
        <v>1380</v>
      </c>
      <c r="F34" s="15">
        <v>1415</v>
      </c>
      <c r="G34" s="15">
        <v>545</v>
      </c>
      <c r="H34" s="15">
        <v>504</v>
      </c>
      <c r="I34" s="15">
        <v>175</v>
      </c>
      <c r="J34" s="15">
        <v>1830</v>
      </c>
      <c r="K34" s="15">
        <v>600</v>
      </c>
      <c r="L34" s="15">
        <v>32</v>
      </c>
      <c r="M34" s="15">
        <v>39</v>
      </c>
      <c r="N34" s="15">
        <v>1100</v>
      </c>
      <c r="O34" s="15">
        <v>35</v>
      </c>
      <c r="P34" s="15">
        <v>165</v>
      </c>
      <c r="Q34" s="15">
        <v>302</v>
      </c>
      <c r="R34" s="15">
        <v>280</v>
      </c>
      <c r="S34" s="15">
        <v>160</v>
      </c>
      <c r="T34" s="15">
        <v>205</v>
      </c>
      <c r="U34" s="15">
        <v>242</v>
      </c>
      <c r="V34" s="15">
        <v>380</v>
      </c>
      <c r="W34" s="15"/>
      <c r="X34" s="15"/>
      <c r="Y34" s="15"/>
      <c r="Z34" s="15"/>
      <c r="AA34" s="15"/>
      <c r="AB34" s="15">
        <v>200</v>
      </c>
      <c r="AC34" s="10"/>
    </row>
    <row r="35" spans="1:29" s="6" customFormat="1" ht="25.5" customHeight="1" hidden="1">
      <c r="A35" s="52" t="s">
        <v>35</v>
      </c>
      <c r="B35" s="18">
        <f>SUM(C35:AB35)</f>
        <v>8851</v>
      </c>
      <c r="C35" s="19">
        <v>72</v>
      </c>
      <c r="D35" s="19">
        <v>143</v>
      </c>
      <c r="E35" s="19">
        <v>1380</v>
      </c>
      <c r="F35" s="66">
        <v>1147</v>
      </c>
      <c r="G35" s="66">
        <v>482</v>
      </c>
      <c r="H35" s="66">
        <v>476</v>
      </c>
      <c r="I35" s="66">
        <v>185</v>
      </c>
      <c r="J35" s="66">
        <v>1527</v>
      </c>
      <c r="K35" s="66">
        <v>425</v>
      </c>
      <c r="L35" s="66">
        <v>44</v>
      </c>
      <c r="M35" s="66">
        <v>50</v>
      </c>
      <c r="N35" s="66">
        <v>1020</v>
      </c>
      <c r="O35" s="66">
        <v>10</v>
      </c>
      <c r="P35" s="66">
        <v>162</v>
      </c>
      <c r="Q35" s="66">
        <v>280</v>
      </c>
      <c r="R35" s="66">
        <v>276</v>
      </c>
      <c r="S35" s="66">
        <v>160</v>
      </c>
      <c r="T35" s="66">
        <v>181</v>
      </c>
      <c r="U35" s="66">
        <v>260</v>
      </c>
      <c r="V35" s="66">
        <v>380</v>
      </c>
      <c r="W35" s="66"/>
      <c r="X35" s="66"/>
      <c r="Y35" s="66"/>
      <c r="Z35" s="66"/>
      <c r="AA35" s="66"/>
      <c r="AB35" s="66">
        <v>191</v>
      </c>
      <c r="AC35" s="10"/>
    </row>
    <row r="36" spans="1:29" s="6" customFormat="1" ht="28.5" customHeight="1" hidden="1">
      <c r="A36" s="49" t="s">
        <v>1</v>
      </c>
      <c r="B36" s="23">
        <f aca="true" t="shared" si="10" ref="B36:AB36">B35/B34</f>
        <v>0.8710756815274088</v>
      </c>
      <c r="C36" s="24">
        <f t="shared" si="10"/>
        <v>1</v>
      </c>
      <c r="D36" s="24">
        <f t="shared" si="10"/>
        <v>0.286</v>
      </c>
      <c r="E36" s="24">
        <f t="shared" si="10"/>
        <v>1</v>
      </c>
      <c r="F36" s="24">
        <f t="shared" si="10"/>
        <v>0.8106007067137809</v>
      </c>
      <c r="G36" s="24">
        <f t="shared" si="10"/>
        <v>0.8844036697247707</v>
      </c>
      <c r="H36" s="24">
        <f t="shared" si="10"/>
        <v>0.9444444444444444</v>
      </c>
      <c r="I36" s="24">
        <f t="shared" si="10"/>
        <v>1.0571428571428572</v>
      </c>
      <c r="J36" s="24">
        <f t="shared" si="10"/>
        <v>0.8344262295081967</v>
      </c>
      <c r="K36" s="24">
        <f t="shared" si="10"/>
        <v>0.7083333333333334</v>
      </c>
      <c r="L36" s="24">
        <f t="shared" si="10"/>
        <v>1.375</v>
      </c>
      <c r="M36" s="24">
        <f t="shared" si="10"/>
        <v>1.2820512820512822</v>
      </c>
      <c r="N36" s="24">
        <f t="shared" si="10"/>
        <v>0.9272727272727272</v>
      </c>
      <c r="O36" s="24">
        <f t="shared" si="10"/>
        <v>0.2857142857142857</v>
      </c>
      <c r="P36" s="24">
        <f t="shared" si="10"/>
        <v>0.9818181818181818</v>
      </c>
      <c r="Q36" s="24">
        <f t="shared" si="10"/>
        <v>0.9271523178807947</v>
      </c>
      <c r="R36" s="24">
        <f t="shared" si="10"/>
        <v>0.9857142857142858</v>
      </c>
      <c r="S36" s="24">
        <f t="shared" si="10"/>
        <v>1</v>
      </c>
      <c r="T36" s="24">
        <f t="shared" si="10"/>
        <v>0.8829268292682927</v>
      </c>
      <c r="U36" s="24">
        <f t="shared" si="10"/>
        <v>1.0743801652892562</v>
      </c>
      <c r="V36" s="24">
        <f t="shared" si="10"/>
        <v>1</v>
      </c>
      <c r="W36" s="24"/>
      <c r="X36" s="24"/>
      <c r="Y36" s="24"/>
      <c r="Z36" s="24"/>
      <c r="AA36" s="24"/>
      <c r="AB36" s="24">
        <f t="shared" si="10"/>
        <v>0.955</v>
      </c>
      <c r="AC36" s="11"/>
    </row>
    <row r="37" spans="1:29" s="6" customFormat="1" ht="28.5" customHeight="1" hidden="1">
      <c r="A37" s="56" t="s">
        <v>53</v>
      </c>
      <c r="B37" s="14">
        <f>SUM(C37:AB37)</f>
        <v>8652</v>
      </c>
      <c r="C37" s="64">
        <v>72</v>
      </c>
      <c r="D37" s="64">
        <v>143</v>
      </c>
      <c r="E37" s="65">
        <v>1380</v>
      </c>
      <c r="F37" s="64">
        <v>1188</v>
      </c>
      <c r="G37" s="64">
        <v>482</v>
      </c>
      <c r="H37" s="64">
        <v>350</v>
      </c>
      <c r="I37" s="64">
        <v>185</v>
      </c>
      <c r="J37" s="64">
        <v>1527</v>
      </c>
      <c r="K37" s="64">
        <v>425</v>
      </c>
      <c r="L37" s="64">
        <v>44</v>
      </c>
      <c r="M37" s="64">
        <v>40</v>
      </c>
      <c r="N37" s="64">
        <v>1020</v>
      </c>
      <c r="O37" s="64">
        <v>10</v>
      </c>
      <c r="P37" s="64">
        <v>162</v>
      </c>
      <c r="Q37" s="64">
        <v>280</v>
      </c>
      <c r="R37" s="64">
        <v>276</v>
      </c>
      <c r="S37" s="64">
        <v>160</v>
      </c>
      <c r="T37" s="64">
        <v>181</v>
      </c>
      <c r="U37" s="64">
        <v>161</v>
      </c>
      <c r="V37" s="64">
        <v>380</v>
      </c>
      <c r="W37" s="64"/>
      <c r="X37" s="64"/>
      <c r="Y37" s="64"/>
      <c r="Z37" s="64"/>
      <c r="AA37" s="64"/>
      <c r="AB37" s="64">
        <v>186</v>
      </c>
      <c r="AC37" s="11"/>
    </row>
    <row r="38" spans="1:29" s="6" customFormat="1" ht="30.75" customHeight="1" hidden="1">
      <c r="A38" s="51" t="s">
        <v>36</v>
      </c>
      <c r="B38" s="14">
        <f>SUM(C38:AB38)</f>
        <v>2296</v>
      </c>
      <c r="C38" s="15">
        <v>5</v>
      </c>
      <c r="D38" s="15">
        <v>0</v>
      </c>
      <c r="E38" s="16">
        <v>766</v>
      </c>
      <c r="F38" s="15">
        <v>0</v>
      </c>
      <c r="G38" s="15">
        <v>4</v>
      </c>
      <c r="H38" s="15">
        <v>10</v>
      </c>
      <c r="I38" s="15">
        <v>0</v>
      </c>
      <c r="J38" s="15">
        <v>65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950</v>
      </c>
      <c r="T38" s="15">
        <v>0</v>
      </c>
      <c r="U38" s="15">
        <v>0</v>
      </c>
      <c r="V38" s="15">
        <v>496</v>
      </c>
      <c r="W38" s="15"/>
      <c r="X38" s="15"/>
      <c r="Y38" s="15"/>
      <c r="Z38" s="15"/>
      <c r="AA38" s="15"/>
      <c r="AB38" s="15">
        <v>0</v>
      </c>
      <c r="AC38" s="10"/>
    </row>
    <row r="39" spans="1:29" s="6" customFormat="1" ht="25.5" customHeight="1" hidden="1">
      <c r="A39" s="52" t="s">
        <v>37</v>
      </c>
      <c r="B39" s="18">
        <f>SUM(C39:AB39)</f>
        <v>1934</v>
      </c>
      <c r="C39" s="19"/>
      <c r="D39" s="19"/>
      <c r="E39" s="19">
        <v>745</v>
      </c>
      <c r="F39" s="66"/>
      <c r="G39" s="66"/>
      <c r="H39" s="66">
        <v>10</v>
      </c>
      <c r="I39" s="66"/>
      <c r="J39" s="66">
        <v>38</v>
      </c>
      <c r="K39" s="66"/>
      <c r="L39" s="66"/>
      <c r="M39" s="66">
        <v>5</v>
      </c>
      <c r="N39" s="66"/>
      <c r="O39" s="66"/>
      <c r="P39" s="66"/>
      <c r="Q39" s="66"/>
      <c r="R39" s="66"/>
      <c r="S39" s="66">
        <v>640</v>
      </c>
      <c r="T39" s="66"/>
      <c r="U39" s="66"/>
      <c r="V39" s="66">
        <v>496</v>
      </c>
      <c r="W39" s="66"/>
      <c r="X39" s="66"/>
      <c r="Y39" s="66"/>
      <c r="Z39" s="66"/>
      <c r="AA39" s="66"/>
      <c r="AB39" s="66"/>
      <c r="AC39" s="10"/>
    </row>
    <row r="40" spans="1:29" s="6" customFormat="1" ht="28.5" customHeight="1" hidden="1">
      <c r="A40" s="49" t="s">
        <v>1</v>
      </c>
      <c r="B40" s="23">
        <f>B39/B38</f>
        <v>0.8423344947735192</v>
      </c>
      <c r="C40" s="24">
        <f>C39/C38</f>
        <v>0</v>
      </c>
      <c r="D40" s="24"/>
      <c r="E40" s="24">
        <f>E39/E38</f>
        <v>0.9725848563968669</v>
      </c>
      <c r="F40" s="24"/>
      <c r="G40" s="24">
        <f>G39/G38</f>
        <v>0</v>
      </c>
      <c r="H40" s="24">
        <f>H39/H38</f>
        <v>1</v>
      </c>
      <c r="I40" s="24"/>
      <c r="J40" s="24">
        <f>J39/J38</f>
        <v>0.5846153846153846</v>
      </c>
      <c r="K40" s="24"/>
      <c r="L40" s="24"/>
      <c r="M40" s="24"/>
      <c r="N40" s="24"/>
      <c r="O40" s="24"/>
      <c r="P40" s="24"/>
      <c r="Q40" s="24"/>
      <c r="R40" s="24"/>
      <c r="S40" s="24">
        <f>S39/S38</f>
        <v>0.6736842105263158</v>
      </c>
      <c r="T40" s="24"/>
      <c r="U40" s="24"/>
      <c r="V40" s="24">
        <f>V39/V38</f>
        <v>1</v>
      </c>
      <c r="W40" s="24"/>
      <c r="X40" s="24"/>
      <c r="Y40" s="24"/>
      <c r="Z40" s="24"/>
      <c r="AA40" s="24"/>
      <c r="AB40" s="24"/>
      <c r="AC40" s="11"/>
    </row>
    <row r="41" spans="1:29" s="6" customFormat="1" ht="28.5" customHeight="1" hidden="1">
      <c r="A41" s="56" t="s">
        <v>50</v>
      </c>
      <c r="B41" s="14">
        <f>SUM(C41:AB41)</f>
        <v>2497</v>
      </c>
      <c r="C41" s="60"/>
      <c r="D41" s="60"/>
      <c r="E41" s="61">
        <v>745</v>
      </c>
      <c r="F41" s="60"/>
      <c r="G41" s="60"/>
      <c r="H41" s="60">
        <v>0</v>
      </c>
      <c r="I41" s="60"/>
      <c r="J41" s="60">
        <v>6</v>
      </c>
      <c r="K41" s="60"/>
      <c r="L41" s="60"/>
      <c r="M41" s="60"/>
      <c r="N41" s="60"/>
      <c r="O41" s="60"/>
      <c r="P41" s="60"/>
      <c r="Q41" s="60"/>
      <c r="R41" s="60"/>
      <c r="S41" s="60">
        <v>1250</v>
      </c>
      <c r="T41" s="60"/>
      <c r="U41" s="60"/>
      <c r="V41" s="60">
        <v>496</v>
      </c>
      <c r="W41" s="60"/>
      <c r="X41" s="60"/>
      <c r="Y41" s="60"/>
      <c r="Z41" s="60"/>
      <c r="AA41" s="60"/>
      <c r="AB41" s="60"/>
      <c r="AC41" s="11"/>
    </row>
    <row r="42" spans="1:29" s="6" customFormat="1" ht="28.5" customHeight="1" hidden="1">
      <c r="A42" s="56" t="s">
        <v>51</v>
      </c>
      <c r="B42" s="14">
        <f>SUM(C42:AB42)</f>
        <v>1305</v>
      </c>
      <c r="C42" s="60"/>
      <c r="D42" s="60"/>
      <c r="E42" s="61">
        <v>745</v>
      </c>
      <c r="F42" s="60"/>
      <c r="G42" s="60"/>
      <c r="H42" s="60">
        <v>0</v>
      </c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>
        <v>350</v>
      </c>
      <c r="T42" s="60"/>
      <c r="U42" s="60"/>
      <c r="V42" s="60">
        <v>210</v>
      </c>
      <c r="W42" s="60"/>
      <c r="X42" s="60"/>
      <c r="Y42" s="60"/>
      <c r="Z42" s="60"/>
      <c r="AA42" s="60"/>
      <c r="AB42" s="60"/>
      <c r="AC42" s="11"/>
    </row>
    <row r="43" spans="1:29" s="6" customFormat="1" ht="30.75" customHeight="1" hidden="1">
      <c r="A43" s="51" t="s">
        <v>38</v>
      </c>
      <c r="B43" s="14">
        <f>SUM(C43:AB43)</f>
        <v>1021</v>
      </c>
      <c r="C43" s="15">
        <v>5</v>
      </c>
      <c r="D43" s="15">
        <v>24</v>
      </c>
      <c r="E43" s="16">
        <v>180</v>
      </c>
      <c r="F43" s="15">
        <v>78</v>
      </c>
      <c r="G43" s="15">
        <v>18</v>
      </c>
      <c r="H43" s="15">
        <v>28</v>
      </c>
      <c r="I43" s="15">
        <v>20</v>
      </c>
      <c r="J43" s="15">
        <v>81</v>
      </c>
      <c r="K43" s="15">
        <v>12</v>
      </c>
      <c r="L43" s="15">
        <v>5</v>
      </c>
      <c r="M43" s="15">
        <v>17</v>
      </c>
      <c r="N43" s="15">
        <v>115</v>
      </c>
      <c r="O43" s="15">
        <v>0</v>
      </c>
      <c r="P43" s="15">
        <v>4</v>
      </c>
      <c r="Q43" s="15">
        <v>0</v>
      </c>
      <c r="R43" s="15">
        <v>142</v>
      </c>
      <c r="S43" s="15">
        <v>15</v>
      </c>
      <c r="T43" s="15">
        <v>4</v>
      </c>
      <c r="U43" s="15">
        <v>16</v>
      </c>
      <c r="V43" s="15">
        <v>185</v>
      </c>
      <c r="W43" s="15"/>
      <c r="X43" s="15"/>
      <c r="Y43" s="15"/>
      <c r="Z43" s="15"/>
      <c r="AA43" s="15"/>
      <c r="AB43" s="15">
        <v>72</v>
      </c>
      <c r="AC43" s="10"/>
    </row>
    <row r="44" spans="1:29" s="6" customFormat="1" ht="25.5" customHeight="1" hidden="1">
      <c r="A44" s="52" t="s">
        <v>39</v>
      </c>
      <c r="B44" s="18">
        <f>SUM(C44:AB44)</f>
        <v>708</v>
      </c>
      <c r="C44" s="54">
        <v>5</v>
      </c>
      <c r="D44" s="19">
        <v>22</v>
      </c>
      <c r="E44" s="20">
        <v>180</v>
      </c>
      <c r="F44" s="21">
        <v>15</v>
      </c>
      <c r="G44" s="21">
        <v>18</v>
      </c>
      <c r="H44" s="21">
        <v>26</v>
      </c>
      <c r="I44" s="21">
        <v>6</v>
      </c>
      <c r="J44" s="21">
        <v>41</v>
      </c>
      <c r="K44" s="21">
        <v>15</v>
      </c>
      <c r="L44" s="21">
        <v>2</v>
      </c>
      <c r="M44" s="21">
        <v>17</v>
      </c>
      <c r="N44" s="21">
        <v>81</v>
      </c>
      <c r="O44" s="21"/>
      <c r="P44" s="21">
        <v>4</v>
      </c>
      <c r="Q44" s="21">
        <v>15</v>
      </c>
      <c r="R44" s="21">
        <v>30</v>
      </c>
      <c r="S44" s="21">
        <v>15</v>
      </c>
      <c r="T44" s="21">
        <v>0</v>
      </c>
      <c r="U44" s="21">
        <v>6</v>
      </c>
      <c r="V44" s="21">
        <v>185</v>
      </c>
      <c r="W44" s="21"/>
      <c r="X44" s="21"/>
      <c r="Y44" s="21"/>
      <c r="Z44" s="21"/>
      <c r="AA44" s="21"/>
      <c r="AB44" s="21">
        <v>25</v>
      </c>
      <c r="AC44" s="10"/>
    </row>
    <row r="45" spans="1:29" s="6" customFormat="1" ht="28.5" customHeight="1" hidden="1">
      <c r="A45" s="49" t="s">
        <v>1</v>
      </c>
      <c r="B45" s="23">
        <f aca="true" t="shared" si="11" ref="B45:N45">B44/B43</f>
        <v>0.693437806072478</v>
      </c>
      <c r="C45" s="24">
        <f t="shared" si="11"/>
        <v>1</v>
      </c>
      <c r="D45" s="24">
        <f t="shared" si="11"/>
        <v>0.9166666666666666</v>
      </c>
      <c r="E45" s="24">
        <f t="shared" si="11"/>
        <v>1</v>
      </c>
      <c r="F45" s="24">
        <f t="shared" si="11"/>
        <v>0.19230769230769232</v>
      </c>
      <c r="G45" s="24">
        <f t="shared" si="11"/>
        <v>1</v>
      </c>
      <c r="H45" s="24">
        <f t="shared" si="11"/>
        <v>0.9285714285714286</v>
      </c>
      <c r="I45" s="24">
        <f t="shared" si="11"/>
        <v>0.3</v>
      </c>
      <c r="J45" s="24">
        <f t="shared" si="11"/>
        <v>0.5061728395061729</v>
      </c>
      <c r="K45" s="24">
        <f t="shared" si="11"/>
        <v>1.25</v>
      </c>
      <c r="L45" s="24">
        <f t="shared" si="11"/>
        <v>0.4</v>
      </c>
      <c r="M45" s="24">
        <f t="shared" si="11"/>
        <v>1</v>
      </c>
      <c r="N45" s="24">
        <f t="shared" si="11"/>
        <v>0.7043478260869566</v>
      </c>
      <c r="O45" s="24"/>
      <c r="P45" s="24">
        <f>P44/P43</f>
        <v>1</v>
      </c>
      <c r="Q45" s="24"/>
      <c r="R45" s="24">
        <f aca="true" t="shared" si="12" ref="R45:AB45">R44/R43</f>
        <v>0.2112676056338028</v>
      </c>
      <c r="S45" s="24">
        <f t="shared" si="12"/>
        <v>1</v>
      </c>
      <c r="T45" s="24">
        <f t="shared" si="12"/>
        <v>0</v>
      </c>
      <c r="U45" s="24">
        <f t="shared" si="12"/>
        <v>0.375</v>
      </c>
      <c r="V45" s="24">
        <f t="shared" si="12"/>
        <v>1</v>
      </c>
      <c r="W45" s="24"/>
      <c r="X45" s="24"/>
      <c r="Y45" s="24"/>
      <c r="Z45" s="24"/>
      <c r="AA45" s="24"/>
      <c r="AB45" s="24">
        <f t="shared" si="12"/>
        <v>0.3472222222222222</v>
      </c>
      <c r="AC45" s="11"/>
    </row>
    <row r="46" spans="1:29" s="6" customFormat="1" ht="28.5" customHeight="1" hidden="1">
      <c r="A46" s="49" t="s">
        <v>40</v>
      </c>
      <c r="B46" s="18">
        <f aca="true" t="shared" si="13" ref="B46:B53">SUM(C46:AB46)</f>
        <v>610</v>
      </c>
      <c r="C46" s="53"/>
      <c r="D46" s="53">
        <v>80</v>
      </c>
      <c r="E46" s="53">
        <v>230</v>
      </c>
      <c r="F46" s="53">
        <v>20</v>
      </c>
      <c r="G46" s="53">
        <v>30</v>
      </c>
      <c r="H46" s="53">
        <v>0</v>
      </c>
      <c r="I46" s="53">
        <v>50</v>
      </c>
      <c r="J46" s="53">
        <v>0</v>
      </c>
      <c r="K46" s="53">
        <v>0</v>
      </c>
      <c r="L46" s="53">
        <v>0</v>
      </c>
      <c r="M46" s="53">
        <v>0</v>
      </c>
      <c r="N46" s="53">
        <v>100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100</v>
      </c>
      <c r="W46" s="53"/>
      <c r="X46" s="53"/>
      <c r="Y46" s="53"/>
      <c r="Z46" s="53"/>
      <c r="AA46" s="53"/>
      <c r="AB46" s="53">
        <v>0</v>
      </c>
      <c r="AC46" s="11"/>
    </row>
    <row r="47" spans="1:29" s="6" customFormat="1" ht="28.5" customHeight="1" hidden="1">
      <c r="A47" s="49" t="s">
        <v>41</v>
      </c>
      <c r="B47" s="18">
        <f t="shared" si="13"/>
        <v>2159</v>
      </c>
      <c r="C47" s="53">
        <v>120</v>
      </c>
      <c r="D47" s="53">
        <v>0</v>
      </c>
      <c r="E47" s="53">
        <v>250</v>
      </c>
      <c r="F47" s="53">
        <v>0</v>
      </c>
      <c r="G47" s="53">
        <v>39</v>
      </c>
      <c r="H47" s="53">
        <v>0</v>
      </c>
      <c r="I47" s="53">
        <v>0</v>
      </c>
      <c r="J47" s="53">
        <v>70</v>
      </c>
      <c r="K47" s="53">
        <v>150</v>
      </c>
      <c r="L47" s="53">
        <v>0</v>
      </c>
      <c r="M47" s="53">
        <v>30</v>
      </c>
      <c r="N47" s="53">
        <v>190</v>
      </c>
      <c r="O47" s="53">
        <v>210</v>
      </c>
      <c r="P47" s="53">
        <v>154</v>
      </c>
      <c r="Q47" s="53">
        <v>70</v>
      </c>
      <c r="R47" s="53">
        <v>50</v>
      </c>
      <c r="S47" s="53">
        <v>0</v>
      </c>
      <c r="T47" s="53">
        <v>0</v>
      </c>
      <c r="U47" s="53">
        <v>100</v>
      </c>
      <c r="V47" s="53">
        <v>588</v>
      </c>
      <c r="W47" s="53"/>
      <c r="X47" s="53"/>
      <c r="Y47" s="53"/>
      <c r="Z47" s="53"/>
      <c r="AA47" s="53"/>
      <c r="AB47" s="53">
        <v>138</v>
      </c>
      <c r="AC47" s="11"/>
    </row>
    <row r="48" spans="1:29" s="6" customFormat="1" ht="28.5" customHeight="1" hidden="1">
      <c r="A48" s="49" t="s">
        <v>52</v>
      </c>
      <c r="B48" s="18">
        <f t="shared" si="13"/>
        <v>580</v>
      </c>
      <c r="C48" s="53">
        <v>15</v>
      </c>
      <c r="D48" s="53">
        <v>0</v>
      </c>
      <c r="E48" s="53">
        <v>24</v>
      </c>
      <c r="F48" s="53">
        <v>15</v>
      </c>
      <c r="G48" s="53">
        <v>0</v>
      </c>
      <c r="H48" s="53">
        <v>0</v>
      </c>
      <c r="I48" s="53">
        <v>125</v>
      </c>
      <c r="J48" s="53">
        <v>0</v>
      </c>
      <c r="K48" s="53">
        <v>10</v>
      </c>
      <c r="L48" s="53">
        <v>0</v>
      </c>
      <c r="M48" s="53">
        <v>70</v>
      </c>
      <c r="N48" s="53">
        <v>0</v>
      </c>
      <c r="O48" s="53">
        <v>23</v>
      </c>
      <c r="P48" s="53">
        <v>0</v>
      </c>
      <c r="Q48" s="53">
        <v>0</v>
      </c>
      <c r="R48" s="53">
        <v>0</v>
      </c>
      <c r="S48" s="53">
        <v>291</v>
      </c>
      <c r="T48" s="53">
        <v>0</v>
      </c>
      <c r="U48" s="53">
        <v>0</v>
      </c>
      <c r="V48" s="53">
        <v>7</v>
      </c>
      <c r="W48" s="53"/>
      <c r="X48" s="53"/>
      <c r="Y48" s="53"/>
      <c r="Z48" s="53"/>
      <c r="AA48" s="53"/>
      <c r="AB48" s="53">
        <v>0</v>
      </c>
      <c r="AC48" s="11"/>
    </row>
    <row r="49" spans="1:29" s="6" customFormat="1" ht="28.5" customHeight="1" hidden="1">
      <c r="A49" s="49" t="s">
        <v>42</v>
      </c>
      <c r="B49" s="18">
        <f t="shared" si="13"/>
        <v>16235</v>
      </c>
      <c r="C49" s="53">
        <v>100</v>
      </c>
      <c r="D49" s="53">
        <v>146</v>
      </c>
      <c r="E49" s="53">
        <v>1250</v>
      </c>
      <c r="F49" s="53">
        <v>619</v>
      </c>
      <c r="G49" s="53">
        <v>253</v>
      </c>
      <c r="H49" s="53">
        <v>921</v>
      </c>
      <c r="I49" s="53">
        <v>60</v>
      </c>
      <c r="J49" s="53">
        <v>1499</v>
      </c>
      <c r="K49" s="53">
        <v>100</v>
      </c>
      <c r="L49" s="53">
        <v>522</v>
      </c>
      <c r="M49" s="53">
        <v>120</v>
      </c>
      <c r="N49" s="53">
        <v>1700</v>
      </c>
      <c r="O49" s="53">
        <v>482</v>
      </c>
      <c r="P49" s="53">
        <v>162</v>
      </c>
      <c r="Q49" s="53">
        <v>2000</v>
      </c>
      <c r="R49" s="53">
        <v>784</v>
      </c>
      <c r="S49" s="53">
        <v>440</v>
      </c>
      <c r="T49" s="53">
        <v>324</v>
      </c>
      <c r="U49" s="53">
        <v>1600</v>
      </c>
      <c r="V49" s="53">
        <v>2900</v>
      </c>
      <c r="W49" s="53"/>
      <c r="X49" s="53"/>
      <c r="Y49" s="53"/>
      <c r="Z49" s="53"/>
      <c r="AA49" s="53"/>
      <c r="AB49" s="53">
        <v>253</v>
      </c>
      <c r="AC49" s="11"/>
    </row>
    <row r="50" spans="1:29" s="6" customFormat="1" ht="28.5" customHeight="1" hidden="1">
      <c r="A50" s="49" t="s">
        <v>45</v>
      </c>
      <c r="B50" s="18">
        <f t="shared" si="13"/>
        <v>787</v>
      </c>
      <c r="C50" s="53">
        <v>20</v>
      </c>
      <c r="D50" s="53">
        <v>92</v>
      </c>
      <c r="E50" s="53">
        <v>37</v>
      </c>
      <c r="F50" s="53">
        <v>58</v>
      </c>
      <c r="G50" s="53">
        <v>5</v>
      </c>
      <c r="H50" s="53">
        <v>10</v>
      </c>
      <c r="I50" s="53"/>
      <c r="J50" s="53">
        <v>142</v>
      </c>
      <c r="K50" s="53">
        <v>46</v>
      </c>
      <c r="L50" s="53"/>
      <c r="M50" s="53">
        <v>4</v>
      </c>
      <c r="N50" s="53">
        <v>185</v>
      </c>
      <c r="O50" s="53">
        <v>5</v>
      </c>
      <c r="P50" s="53"/>
      <c r="Q50" s="53">
        <v>10</v>
      </c>
      <c r="R50" s="53">
        <v>5</v>
      </c>
      <c r="S50" s="53">
        <v>35</v>
      </c>
      <c r="T50" s="53"/>
      <c r="U50" s="53">
        <v>36</v>
      </c>
      <c r="V50" s="53">
        <v>70</v>
      </c>
      <c r="W50" s="53"/>
      <c r="X50" s="53"/>
      <c r="Y50" s="53"/>
      <c r="Z50" s="53"/>
      <c r="AA50" s="53"/>
      <c r="AB50" s="53">
        <v>27</v>
      </c>
      <c r="AC50" s="11"/>
    </row>
    <row r="51" spans="1:29" s="6" customFormat="1" ht="28.5" customHeight="1" hidden="1">
      <c r="A51" s="49" t="s">
        <v>43</v>
      </c>
      <c r="B51" s="18">
        <f t="shared" si="13"/>
        <v>111.6</v>
      </c>
      <c r="C51" s="53"/>
      <c r="D51" s="53"/>
      <c r="E51" s="53">
        <v>4</v>
      </c>
      <c r="F51" s="53">
        <v>4</v>
      </c>
      <c r="G51" s="53"/>
      <c r="H51" s="53"/>
      <c r="I51" s="53"/>
      <c r="J51" s="53">
        <v>10</v>
      </c>
      <c r="K51" s="53"/>
      <c r="L51" s="53">
        <v>6</v>
      </c>
      <c r="M51" s="53"/>
      <c r="N51" s="53"/>
      <c r="O51" s="53"/>
      <c r="P51" s="53">
        <v>16.6</v>
      </c>
      <c r="Q51" s="53">
        <v>16</v>
      </c>
      <c r="R51" s="53"/>
      <c r="S51" s="53">
        <v>6</v>
      </c>
      <c r="T51" s="53"/>
      <c r="U51" s="53">
        <v>49</v>
      </c>
      <c r="V51" s="53"/>
      <c r="W51" s="53"/>
      <c r="X51" s="53"/>
      <c r="Y51" s="53"/>
      <c r="Z51" s="53"/>
      <c r="AA51" s="53"/>
      <c r="AB51" s="53"/>
      <c r="AC51" s="11"/>
    </row>
    <row r="52" spans="1:28" s="7" customFormat="1" ht="31.5" customHeight="1" hidden="1">
      <c r="A52" s="40" t="s">
        <v>17</v>
      </c>
      <c r="B52" s="18">
        <f t="shared" si="13"/>
        <v>34662</v>
      </c>
      <c r="C52" s="31">
        <v>200</v>
      </c>
      <c r="D52" s="31">
        <v>2955</v>
      </c>
      <c r="E52" s="31">
        <v>3700</v>
      </c>
      <c r="F52" s="31">
        <v>5462</v>
      </c>
      <c r="G52" s="31">
        <v>1666</v>
      </c>
      <c r="H52" s="31">
        <v>2100</v>
      </c>
      <c r="I52" s="31">
        <v>480</v>
      </c>
      <c r="J52" s="31">
        <v>5000</v>
      </c>
      <c r="K52" s="31">
        <v>1730</v>
      </c>
      <c r="L52" s="31">
        <v>125</v>
      </c>
      <c r="M52" s="31">
        <v>100</v>
      </c>
      <c r="N52" s="31">
        <v>4550</v>
      </c>
      <c r="O52" s="31">
        <v>0</v>
      </c>
      <c r="P52" s="31">
        <v>375</v>
      </c>
      <c r="Q52" s="31">
        <v>1175</v>
      </c>
      <c r="R52" s="31">
        <v>1577</v>
      </c>
      <c r="S52" s="31">
        <v>410</v>
      </c>
      <c r="T52" s="31">
        <v>625</v>
      </c>
      <c r="U52" s="31">
        <v>747</v>
      </c>
      <c r="V52" s="31">
        <v>1125</v>
      </c>
      <c r="W52" s="32"/>
      <c r="X52" s="32"/>
      <c r="Y52" s="32"/>
      <c r="Z52" s="32"/>
      <c r="AA52" s="32"/>
      <c r="AB52" s="32">
        <v>560</v>
      </c>
    </row>
    <row r="53" spans="1:28" s="7" customFormat="1" ht="26.25" customHeight="1" hidden="1">
      <c r="A53" s="22" t="s">
        <v>11</v>
      </c>
      <c r="B53" s="18">
        <f t="shared" si="13"/>
        <v>31429</v>
      </c>
      <c r="C53" s="31">
        <v>200</v>
      </c>
      <c r="D53" s="31">
        <v>2000</v>
      </c>
      <c r="E53" s="31">
        <v>3700</v>
      </c>
      <c r="F53" s="31">
        <v>5432</v>
      </c>
      <c r="G53" s="31">
        <v>1283</v>
      </c>
      <c r="H53" s="31">
        <v>2100</v>
      </c>
      <c r="I53" s="31">
        <v>480</v>
      </c>
      <c r="J53" s="31">
        <v>5000</v>
      </c>
      <c r="K53" s="31">
        <v>1280</v>
      </c>
      <c r="L53" s="31">
        <v>125</v>
      </c>
      <c r="M53" s="31">
        <v>100</v>
      </c>
      <c r="N53" s="31">
        <v>4550</v>
      </c>
      <c r="O53" s="31">
        <v>0</v>
      </c>
      <c r="P53" s="31">
        <v>375</v>
      </c>
      <c r="Q53" s="31">
        <v>1175</v>
      </c>
      <c r="R53" s="31">
        <v>360</v>
      </c>
      <c r="S53" s="31">
        <v>410</v>
      </c>
      <c r="T53" s="31">
        <v>569</v>
      </c>
      <c r="U53" s="31">
        <v>605</v>
      </c>
      <c r="V53" s="31">
        <v>1125</v>
      </c>
      <c r="W53" s="32"/>
      <c r="X53" s="32"/>
      <c r="Y53" s="32"/>
      <c r="Z53" s="32"/>
      <c r="AA53" s="32"/>
      <c r="AB53" s="32">
        <v>560</v>
      </c>
    </row>
    <row r="54" spans="1:28" s="7" customFormat="1" ht="20.25" customHeight="1" hidden="1">
      <c r="A54" s="33" t="s">
        <v>23</v>
      </c>
      <c r="B54" s="29">
        <f>B53/B52</f>
        <v>0.9067278287461774</v>
      </c>
      <c r="C54" s="48">
        <f>C53/C52</f>
        <v>1</v>
      </c>
      <c r="D54" s="48">
        <f>D53/D52</f>
        <v>0.676818950930626</v>
      </c>
      <c r="E54" s="48">
        <f>E53/E52</f>
        <v>1</v>
      </c>
      <c r="F54" s="48">
        <f aca="true" t="shared" si="14" ref="F54:AB54">F53/F52</f>
        <v>0.9945075064079092</v>
      </c>
      <c r="G54" s="48">
        <f t="shared" si="14"/>
        <v>0.7701080432172869</v>
      </c>
      <c r="H54" s="48">
        <f t="shared" si="14"/>
        <v>1</v>
      </c>
      <c r="I54" s="48">
        <f t="shared" si="14"/>
        <v>1</v>
      </c>
      <c r="J54" s="48">
        <f t="shared" si="14"/>
        <v>1</v>
      </c>
      <c r="K54" s="48">
        <f t="shared" si="14"/>
        <v>0.7398843930635838</v>
      </c>
      <c r="L54" s="48">
        <f t="shared" si="14"/>
        <v>1</v>
      </c>
      <c r="M54" s="48">
        <f t="shared" si="14"/>
        <v>1</v>
      </c>
      <c r="N54" s="48">
        <f t="shared" si="14"/>
        <v>1</v>
      </c>
      <c r="O54" s="48"/>
      <c r="P54" s="48">
        <f t="shared" si="14"/>
        <v>1</v>
      </c>
      <c r="Q54" s="48">
        <f t="shared" si="14"/>
        <v>1</v>
      </c>
      <c r="R54" s="48">
        <f>R53/R52</f>
        <v>0.22828154724159797</v>
      </c>
      <c r="S54" s="48">
        <f>S53/S52</f>
        <v>1</v>
      </c>
      <c r="T54" s="48">
        <f t="shared" si="14"/>
        <v>0.9104</v>
      </c>
      <c r="U54" s="48">
        <f t="shared" si="14"/>
        <v>0.8099062918340026</v>
      </c>
      <c r="V54" s="48">
        <f t="shared" si="14"/>
        <v>1</v>
      </c>
      <c r="W54" s="48"/>
      <c r="X54" s="48"/>
      <c r="Y54" s="48"/>
      <c r="Z54" s="48"/>
      <c r="AA54" s="48"/>
      <c r="AB54" s="48">
        <f t="shared" si="14"/>
        <v>1</v>
      </c>
    </row>
    <row r="55" spans="1:28" s="7" customFormat="1" ht="42.75" customHeight="1" hidden="1">
      <c r="A55" s="41" t="s">
        <v>12</v>
      </c>
      <c r="B55" s="18">
        <f>SUM(C55:AB55)</f>
        <v>55607</v>
      </c>
      <c r="C55" s="31">
        <v>1900</v>
      </c>
      <c r="D55" s="31">
        <v>3270</v>
      </c>
      <c r="E55" s="31">
        <v>4172</v>
      </c>
      <c r="F55" s="31">
        <v>3939</v>
      </c>
      <c r="G55" s="31">
        <v>2162</v>
      </c>
      <c r="H55" s="31">
        <v>3494</v>
      </c>
      <c r="I55" s="31">
        <v>1482</v>
      </c>
      <c r="J55" s="31">
        <v>2899</v>
      </c>
      <c r="K55" s="31">
        <v>2046</v>
      </c>
      <c r="L55" s="31">
        <v>1455</v>
      </c>
      <c r="M55" s="31">
        <v>882</v>
      </c>
      <c r="N55" s="31">
        <v>4278</v>
      </c>
      <c r="O55" s="31">
        <v>1776</v>
      </c>
      <c r="P55" s="31">
        <v>2403</v>
      </c>
      <c r="Q55" s="31">
        <v>2725</v>
      </c>
      <c r="R55" s="31">
        <v>3076</v>
      </c>
      <c r="S55" s="31">
        <v>2101</v>
      </c>
      <c r="T55" s="31">
        <v>678</v>
      </c>
      <c r="U55" s="31">
        <v>3783</v>
      </c>
      <c r="V55" s="31">
        <v>4276</v>
      </c>
      <c r="W55" s="32"/>
      <c r="X55" s="32"/>
      <c r="Y55" s="32"/>
      <c r="Z55" s="32"/>
      <c r="AA55" s="32"/>
      <c r="AB55" s="32">
        <v>2810</v>
      </c>
    </row>
    <row r="56" spans="1:28" s="7" customFormat="1" ht="31.5" customHeight="1" hidden="1">
      <c r="A56" s="33" t="s">
        <v>10</v>
      </c>
      <c r="B56" s="18">
        <f>SUM(C56:AB56)</f>
        <v>25887</v>
      </c>
      <c r="C56" s="31">
        <v>1200</v>
      </c>
      <c r="D56" s="31">
        <v>710</v>
      </c>
      <c r="E56" s="31">
        <v>1868</v>
      </c>
      <c r="F56" s="31">
        <v>2381</v>
      </c>
      <c r="G56" s="31">
        <v>480</v>
      </c>
      <c r="H56" s="31">
        <v>1584</v>
      </c>
      <c r="I56" s="31">
        <v>746</v>
      </c>
      <c r="J56" s="31">
        <v>1525</v>
      </c>
      <c r="K56" s="31">
        <v>1020</v>
      </c>
      <c r="L56" s="31">
        <v>520</v>
      </c>
      <c r="M56" s="31">
        <v>255</v>
      </c>
      <c r="N56" s="31">
        <v>2672</v>
      </c>
      <c r="O56" s="31">
        <v>1130</v>
      </c>
      <c r="P56" s="31">
        <v>1370</v>
      </c>
      <c r="Q56" s="31">
        <v>2525</v>
      </c>
      <c r="R56" s="31">
        <v>890</v>
      </c>
      <c r="S56" s="31">
        <v>1050</v>
      </c>
      <c r="T56" s="31">
        <v>380</v>
      </c>
      <c r="U56" s="31">
        <v>1165</v>
      </c>
      <c r="V56" s="31">
        <v>1496</v>
      </c>
      <c r="W56" s="32"/>
      <c r="X56" s="32"/>
      <c r="Y56" s="32"/>
      <c r="Z56" s="32"/>
      <c r="AA56" s="32"/>
      <c r="AB56" s="32">
        <v>920</v>
      </c>
    </row>
    <row r="57" spans="1:28" s="7" customFormat="1" ht="21.75" customHeight="1" hidden="1">
      <c r="A57" s="33" t="s">
        <v>24</v>
      </c>
      <c r="B57" s="29">
        <f>B56/B55</f>
        <v>0.4655349146690165</v>
      </c>
      <c r="C57" s="30">
        <f aca="true" t="shared" si="15" ref="C57:AB57">C56/C55</f>
        <v>0.631578947368421</v>
      </c>
      <c r="D57" s="30">
        <f t="shared" si="15"/>
        <v>0.21712538226299694</v>
      </c>
      <c r="E57" s="30">
        <f t="shared" si="15"/>
        <v>0.4477468839884947</v>
      </c>
      <c r="F57" s="30">
        <f t="shared" si="15"/>
        <v>0.6044681391216045</v>
      </c>
      <c r="G57" s="30">
        <f t="shared" si="15"/>
        <v>0.22201665124884365</v>
      </c>
      <c r="H57" s="30">
        <f t="shared" si="15"/>
        <v>0.45334859759587864</v>
      </c>
      <c r="I57" s="30">
        <f t="shared" si="15"/>
        <v>0.5033738191632928</v>
      </c>
      <c r="J57" s="30">
        <f t="shared" si="15"/>
        <v>0.5260434632631942</v>
      </c>
      <c r="K57" s="30">
        <f t="shared" si="15"/>
        <v>0.49853372434017595</v>
      </c>
      <c r="L57" s="30">
        <f t="shared" si="15"/>
        <v>0.35738831615120276</v>
      </c>
      <c r="M57" s="30">
        <f t="shared" si="15"/>
        <v>0.2891156462585034</v>
      </c>
      <c r="N57" s="30">
        <f t="shared" si="15"/>
        <v>0.624590930341281</v>
      </c>
      <c r="O57" s="30">
        <f t="shared" si="15"/>
        <v>0.6362612612612613</v>
      </c>
      <c r="P57" s="30">
        <f t="shared" si="15"/>
        <v>0.5701206824802331</v>
      </c>
      <c r="Q57" s="30">
        <f t="shared" si="15"/>
        <v>0.926605504587156</v>
      </c>
      <c r="R57" s="30">
        <f t="shared" si="15"/>
        <v>0.2893368010403121</v>
      </c>
      <c r="S57" s="30">
        <f t="shared" si="15"/>
        <v>0.4997620180866254</v>
      </c>
      <c r="T57" s="30">
        <f t="shared" si="15"/>
        <v>0.56047197640118</v>
      </c>
      <c r="U57" s="30">
        <f t="shared" si="15"/>
        <v>0.30795664816283375</v>
      </c>
      <c r="V57" s="30">
        <f t="shared" si="15"/>
        <v>0.3498596819457437</v>
      </c>
      <c r="W57" s="30"/>
      <c r="X57" s="30"/>
      <c r="Y57" s="30"/>
      <c r="Z57" s="30"/>
      <c r="AA57" s="30"/>
      <c r="AB57" s="30">
        <f t="shared" si="15"/>
        <v>0.3274021352313167</v>
      </c>
    </row>
    <row r="58" spans="1:28" s="58" customFormat="1" ht="28.5" customHeight="1" hidden="1">
      <c r="A58" s="13" t="s">
        <v>48</v>
      </c>
      <c r="B58" s="18">
        <f>SUM(C58:AB58)</f>
        <v>230</v>
      </c>
      <c r="C58" s="53">
        <v>0</v>
      </c>
      <c r="D58" s="53">
        <v>4</v>
      </c>
      <c r="E58" s="53">
        <v>16</v>
      </c>
      <c r="F58" s="53">
        <v>22</v>
      </c>
      <c r="G58" s="53">
        <v>0</v>
      </c>
      <c r="H58" s="53">
        <v>0</v>
      </c>
      <c r="I58" s="53">
        <v>12</v>
      </c>
      <c r="J58" s="53">
        <v>20</v>
      </c>
      <c r="K58" s="53">
        <v>0</v>
      </c>
      <c r="L58" s="53">
        <v>12</v>
      </c>
      <c r="M58" s="53">
        <v>24</v>
      </c>
      <c r="N58" s="53">
        <v>4</v>
      </c>
      <c r="O58" s="53">
        <v>0</v>
      </c>
      <c r="P58" s="53">
        <v>18</v>
      </c>
      <c r="Q58" s="53">
        <v>25</v>
      </c>
      <c r="R58" s="53">
        <v>2</v>
      </c>
      <c r="S58" s="53">
        <v>10</v>
      </c>
      <c r="T58" s="53">
        <v>0</v>
      </c>
      <c r="U58" s="53">
        <v>59</v>
      </c>
      <c r="V58" s="53">
        <v>0</v>
      </c>
      <c r="W58" s="53"/>
      <c r="X58" s="53"/>
      <c r="Y58" s="53"/>
      <c r="Z58" s="53"/>
      <c r="AA58" s="53"/>
      <c r="AB58" s="53">
        <v>2</v>
      </c>
    </row>
    <row r="59" spans="1:28" s="58" customFormat="1" ht="29.25" customHeight="1" hidden="1">
      <c r="A59" s="17" t="s">
        <v>49</v>
      </c>
      <c r="B59" s="18">
        <f>SUM(C59:AB59)</f>
        <v>137.6</v>
      </c>
      <c r="C59" s="53"/>
      <c r="D59" s="53">
        <v>0</v>
      </c>
      <c r="E59" s="53">
        <v>4</v>
      </c>
      <c r="F59" s="53">
        <v>16</v>
      </c>
      <c r="G59" s="53"/>
      <c r="H59" s="53"/>
      <c r="I59" s="53">
        <v>0</v>
      </c>
      <c r="J59" s="53">
        <v>10</v>
      </c>
      <c r="K59" s="53"/>
      <c r="L59" s="53">
        <v>10</v>
      </c>
      <c r="M59" s="53">
        <v>0</v>
      </c>
      <c r="N59" s="53">
        <v>4</v>
      </c>
      <c r="O59" s="53"/>
      <c r="P59" s="53">
        <v>16.6</v>
      </c>
      <c r="Q59" s="53">
        <v>22</v>
      </c>
      <c r="R59" s="53">
        <v>0</v>
      </c>
      <c r="S59" s="53">
        <v>6</v>
      </c>
      <c r="T59" s="53"/>
      <c r="U59" s="53">
        <v>49</v>
      </c>
      <c r="V59" s="53"/>
      <c r="W59" s="53"/>
      <c r="X59" s="53"/>
      <c r="Y59" s="53"/>
      <c r="Z59" s="53"/>
      <c r="AA59" s="53"/>
      <c r="AB59" s="53">
        <v>0</v>
      </c>
    </row>
    <row r="60" spans="1:28" s="58" customFormat="1" ht="29.25" customHeight="1" hidden="1">
      <c r="A60" s="33" t="s">
        <v>1</v>
      </c>
      <c r="B60" s="23">
        <f>B59/B58</f>
        <v>0.5982608695652174</v>
      </c>
      <c r="C60" s="24"/>
      <c r="D60" s="24">
        <f>D59/D58</f>
        <v>0</v>
      </c>
      <c r="E60" s="24">
        <f>E59/E58</f>
        <v>0.25</v>
      </c>
      <c r="F60" s="24">
        <f>F59/F58</f>
        <v>0.7272727272727273</v>
      </c>
      <c r="G60" s="24"/>
      <c r="H60" s="24"/>
      <c r="I60" s="24">
        <f>I59/I58</f>
        <v>0</v>
      </c>
      <c r="J60" s="24">
        <f>J59/J58</f>
        <v>0.5</v>
      </c>
      <c r="K60" s="24"/>
      <c r="L60" s="24">
        <f>L59/L58</f>
        <v>0.8333333333333334</v>
      </c>
      <c r="M60" s="24">
        <f>M59/M58</f>
        <v>0</v>
      </c>
      <c r="N60" s="24">
        <f>N59/N58</f>
        <v>1</v>
      </c>
      <c r="O60" s="24"/>
      <c r="P60" s="24">
        <f>P59/P58</f>
        <v>0.9222222222222223</v>
      </c>
      <c r="Q60" s="24">
        <f>Q59/Q58</f>
        <v>0.88</v>
      </c>
      <c r="R60" s="24">
        <f>R59/R58</f>
        <v>0</v>
      </c>
      <c r="S60" s="24">
        <f>S59/S58</f>
        <v>0.6</v>
      </c>
      <c r="T60" s="24"/>
      <c r="U60" s="24">
        <f>U59/U58</f>
        <v>0.8305084745762712</v>
      </c>
      <c r="V60" s="24"/>
      <c r="W60" s="24"/>
      <c r="X60" s="24"/>
      <c r="Y60" s="24"/>
      <c r="Z60" s="24"/>
      <c r="AA60" s="24"/>
      <c r="AB60" s="24">
        <f>AB59/AB58</f>
        <v>0</v>
      </c>
    </row>
    <row r="61" spans="1:28" s="7" customFormat="1" ht="48" customHeight="1">
      <c r="A61" s="13" t="s">
        <v>73</v>
      </c>
      <c r="B61" s="18">
        <f>SUM(C61:AC61)</f>
        <v>9364</v>
      </c>
      <c r="C61" s="69">
        <v>320</v>
      </c>
      <c r="D61" s="69">
        <v>201</v>
      </c>
      <c r="E61" s="69">
        <v>611</v>
      </c>
      <c r="F61" s="69">
        <v>965</v>
      </c>
      <c r="G61" s="69">
        <v>590</v>
      </c>
      <c r="H61" s="69">
        <v>485</v>
      </c>
      <c r="I61" s="69">
        <v>241</v>
      </c>
      <c r="J61" s="69">
        <v>278</v>
      </c>
      <c r="K61" s="69">
        <v>374</v>
      </c>
      <c r="L61" s="69">
        <v>720</v>
      </c>
      <c r="M61" s="69">
        <v>415</v>
      </c>
      <c r="N61" s="69">
        <v>52</v>
      </c>
      <c r="O61" s="69">
        <v>300</v>
      </c>
      <c r="P61" s="69">
        <v>130</v>
      </c>
      <c r="Q61" s="69">
        <v>353</v>
      </c>
      <c r="R61" s="69">
        <v>313</v>
      </c>
      <c r="S61" s="69">
        <v>1180</v>
      </c>
      <c r="T61" s="69">
        <v>182</v>
      </c>
      <c r="U61" s="69">
        <v>650</v>
      </c>
      <c r="V61" s="69">
        <v>223</v>
      </c>
      <c r="W61" s="69">
        <v>40</v>
      </c>
      <c r="X61" s="69">
        <v>165</v>
      </c>
      <c r="Y61" s="69">
        <v>299</v>
      </c>
      <c r="Z61" s="69">
        <v>82</v>
      </c>
      <c r="AA61" s="69">
        <v>161</v>
      </c>
      <c r="AB61" s="69">
        <v>34</v>
      </c>
    </row>
    <row r="62" spans="1:28" s="7" customFormat="1" ht="54" customHeight="1">
      <c r="A62" s="17" t="s">
        <v>74</v>
      </c>
      <c r="B62" s="53">
        <f>SUM(C62:AC62)</f>
        <v>3918</v>
      </c>
      <c r="C62" s="53">
        <v>230</v>
      </c>
      <c r="D62" s="53">
        <v>65</v>
      </c>
      <c r="E62" s="53">
        <v>180</v>
      </c>
      <c r="F62" s="53">
        <v>390</v>
      </c>
      <c r="G62" s="53">
        <v>140</v>
      </c>
      <c r="H62" s="53">
        <v>140</v>
      </c>
      <c r="I62" s="53">
        <v>21</v>
      </c>
      <c r="J62" s="53">
        <v>78</v>
      </c>
      <c r="K62" s="53">
        <v>110</v>
      </c>
      <c r="L62" s="53">
        <v>280</v>
      </c>
      <c r="M62" s="53">
        <v>240</v>
      </c>
      <c r="N62" s="53">
        <v>52</v>
      </c>
      <c r="O62" s="53">
        <v>230</v>
      </c>
      <c r="P62" s="53">
        <v>15</v>
      </c>
      <c r="Q62" s="53">
        <v>160</v>
      </c>
      <c r="R62" s="53">
        <v>160</v>
      </c>
      <c r="S62" s="53">
        <v>600</v>
      </c>
      <c r="T62" s="53">
        <v>20</v>
      </c>
      <c r="U62" s="53">
        <v>650</v>
      </c>
      <c r="V62" s="53">
        <v>70</v>
      </c>
      <c r="W62" s="53"/>
      <c r="X62" s="53"/>
      <c r="Y62" s="53"/>
      <c r="Z62" s="53">
        <v>20</v>
      </c>
      <c r="AA62" s="53">
        <v>51</v>
      </c>
      <c r="AB62" s="53">
        <v>16</v>
      </c>
    </row>
    <row r="63" spans="1:28" s="7" customFormat="1" ht="27" customHeight="1">
      <c r="A63" s="33" t="s">
        <v>1</v>
      </c>
      <c r="B63" s="23">
        <f aca="true" t="shared" si="16" ref="B63:AB63">B62/B61</f>
        <v>0.41841093549765057</v>
      </c>
      <c r="C63" s="23">
        <f t="shared" si="16"/>
        <v>0.71875</v>
      </c>
      <c r="D63" s="23">
        <f t="shared" si="16"/>
        <v>0.32338308457711445</v>
      </c>
      <c r="E63" s="23">
        <f t="shared" si="16"/>
        <v>0.2945990180032733</v>
      </c>
      <c r="F63" s="23">
        <f t="shared" si="16"/>
        <v>0.40414507772020725</v>
      </c>
      <c r="G63" s="23">
        <f t="shared" si="16"/>
        <v>0.23728813559322035</v>
      </c>
      <c r="H63" s="23">
        <f t="shared" si="16"/>
        <v>0.28865979381443296</v>
      </c>
      <c r="I63" s="23">
        <f t="shared" si="16"/>
        <v>0.08713692946058091</v>
      </c>
      <c r="J63" s="23">
        <f t="shared" si="16"/>
        <v>0.2805755395683453</v>
      </c>
      <c r="K63" s="23">
        <f t="shared" si="16"/>
        <v>0.29411764705882354</v>
      </c>
      <c r="L63" s="23">
        <f t="shared" si="16"/>
        <v>0.3888888888888889</v>
      </c>
      <c r="M63" s="23">
        <f t="shared" si="16"/>
        <v>0.5783132530120482</v>
      </c>
      <c r="N63" s="23">
        <f t="shared" si="16"/>
        <v>1</v>
      </c>
      <c r="O63" s="23">
        <f t="shared" si="16"/>
        <v>0.7666666666666667</v>
      </c>
      <c r="P63" s="23">
        <f t="shared" si="16"/>
        <v>0.11538461538461539</v>
      </c>
      <c r="Q63" s="23">
        <f t="shared" si="16"/>
        <v>0.45325779036827196</v>
      </c>
      <c r="R63" s="23">
        <f t="shared" si="16"/>
        <v>0.5111821086261981</v>
      </c>
      <c r="S63" s="23">
        <f t="shared" si="16"/>
        <v>0.5084745762711864</v>
      </c>
      <c r="T63" s="23">
        <f t="shared" si="16"/>
        <v>0.10989010989010989</v>
      </c>
      <c r="U63" s="23">
        <f t="shared" si="16"/>
        <v>1</v>
      </c>
      <c r="V63" s="23">
        <f t="shared" si="16"/>
        <v>0.31390134529147984</v>
      </c>
      <c r="W63" s="23">
        <f t="shared" si="16"/>
        <v>0</v>
      </c>
      <c r="X63" s="23">
        <f t="shared" si="16"/>
        <v>0</v>
      </c>
      <c r="Y63" s="23">
        <f t="shared" si="16"/>
        <v>0</v>
      </c>
      <c r="Z63" s="23">
        <f t="shared" si="16"/>
        <v>0.24390243902439024</v>
      </c>
      <c r="AA63" s="23">
        <f t="shared" si="16"/>
        <v>0.3167701863354037</v>
      </c>
      <c r="AB63" s="23">
        <f t="shared" si="16"/>
        <v>0.47058823529411764</v>
      </c>
    </row>
    <row r="64" spans="1:28" s="7" customFormat="1" ht="27" customHeight="1">
      <c r="A64" s="13" t="s">
        <v>75</v>
      </c>
      <c r="B64" s="18">
        <f>SUM(C64:AC64)</f>
        <v>863</v>
      </c>
      <c r="C64" s="53"/>
      <c r="D64" s="53"/>
      <c r="E64" s="53"/>
      <c r="F64" s="53">
        <v>60</v>
      </c>
      <c r="G64" s="53"/>
      <c r="H64" s="53">
        <v>18</v>
      </c>
      <c r="I64" s="53">
        <v>15</v>
      </c>
      <c r="J64" s="53"/>
      <c r="K64" s="53"/>
      <c r="L64" s="53">
        <v>55</v>
      </c>
      <c r="M64" s="53">
        <v>50</v>
      </c>
      <c r="N64" s="53">
        <v>10</v>
      </c>
      <c r="O64" s="53">
        <v>200</v>
      </c>
      <c r="P64" s="53"/>
      <c r="Q64" s="53">
        <v>60</v>
      </c>
      <c r="R64" s="53"/>
      <c r="S64" s="53">
        <v>280</v>
      </c>
      <c r="T64" s="53"/>
      <c r="U64" s="53">
        <v>100</v>
      </c>
      <c r="V64" s="53">
        <v>15</v>
      </c>
      <c r="W64" s="53"/>
      <c r="X64" s="53"/>
      <c r="Y64" s="53"/>
      <c r="Z64" s="53"/>
      <c r="AA64" s="53"/>
      <c r="AB64" s="53"/>
    </row>
    <row r="65" spans="1:28" s="7" customFormat="1" ht="27" customHeight="1">
      <c r="A65" s="13" t="s">
        <v>76</v>
      </c>
      <c r="B65" s="19">
        <f>SUM(C65:AC65)</f>
        <v>1491</v>
      </c>
      <c r="C65" s="53">
        <v>110</v>
      </c>
      <c r="D65" s="53">
        <v>50</v>
      </c>
      <c r="E65" s="53">
        <v>30</v>
      </c>
      <c r="F65" s="53">
        <v>230</v>
      </c>
      <c r="G65" s="53">
        <v>60</v>
      </c>
      <c r="H65" s="53">
        <v>77</v>
      </c>
      <c r="I65" s="53"/>
      <c r="J65" s="53"/>
      <c r="K65" s="53">
        <v>110</v>
      </c>
      <c r="L65" s="53">
        <v>80</v>
      </c>
      <c r="M65" s="53">
        <v>140</v>
      </c>
      <c r="N65" s="53">
        <v>30</v>
      </c>
      <c r="O65" s="53">
        <v>30</v>
      </c>
      <c r="P65" s="53">
        <v>15</v>
      </c>
      <c r="Q65" s="53">
        <v>30</v>
      </c>
      <c r="R65" s="53">
        <v>47</v>
      </c>
      <c r="S65" s="53">
        <v>320</v>
      </c>
      <c r="T65" s="53">
        <v>20</v>
      </c>
      <c r="U65" s="53"/>
      <c r="V65" s="53">
        <v>25</v>
      </c>
      <c r="W65" s="53"/>
      <c r="X65" s="53"/>
      <c r="Y65" s="53"/>
      <c r="Z65" s="53">
        <v>20</v>
      </c>
      <c r="AA65" s="53">
        <v>51</v>
      </c>
      <c r="AB65" s="53">
        <v>16</v>
      </c>
    </row>
    <row r="66" spans="1:28" s="7" customFormat="1" ht="27" customHeight="1">
      <c r="A66" s="13" t="s">
        <v>77</v>
      </c>
      <c r="B66" s="19">
        <f>SUM(C66:AB66)</f>
        <v>0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</row>
    <row r="67" spans="1:28" s="7" customFormat="1" ht="47.25" customHeight="1">
      <c r="A67" s="17" t="s">
        <v>78</v>
      </c>
      <c r="B67" s="18">
        <f>SUM(C67:AC67)</f>
        <v>3918</v>
      </c>
      <c r="C67" s="53">
        <v>230</v>
      </c>
      <c r="D67" s="53">
        <v>65</v>
      </c>
      <c r="E67" s="53">
        <v>180</v>
      </c>
      <c r="F67" s="53">
        <v>390</v>
      </c>
      <c r="G67" s="53">
        <v>140</v>
      </c>
      <c r="H67" s="53">
        <v>140</v>
      </c>
      <c r="I67" s="53">
        <v>21</v>
      </c>
      <c r="J67" s="53">
        <v>78</v>
      </c>
      <c r="K67" s="53">
        <v>110</v>
      </c>
      <c r="L67" s="53">
        <v>280</v>
      </c>
      <c r="M67" s="53">
        <v>240</v>
      </c>
      <c r="N67" s="53">
        <v>52</v>
      </c>
      <c r="O67" s="53">
        <v>230</v>
      </c>
      <c r="P67" s="53">
        <v>15</v>
      </c>
      <c r="Q67" s="53">
        <v>160</v>
      </c>
      <c r="R67" s="53">
        <v>160</v>
      </c>
      <c r="S67" s="53">
        <v>600</v>
      </c>
      <c r="T67" s="53">
        <v>20</v>
      </c>
      <c r="U67" s="53">
        <v>650</v>
      </c>
      <c r="V67" s="53">
        <v>70</v>
      </c>
      <c r="W67" s="53"/>
      <c r="X67" s="53"/>
      <c r="Y67" s="53"/>
      <c r="Z67" s="53">
        <v>20</v>
      </c>
      <c r="AA67" s="53">
        <v>51</v>
      </c>
      <c r="AB67" s="53">
        <v>16</v>
      </c>
    </row>
    <row r="68" spans="1:28" s="7" customFormat="1" ht="27" customHeight="1">
      <c r="A68" s="33" t="s">
        <v>79</v>
      </c>
      <c r="B68" s="23">
        <f>B67/B62</f>
        <v>1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</row>
    <row r="69" spans="1:28" s="7" customFormat="1" ht="27" customHeight="1">
      <c r="A69" s="13" t="s">
        <v>75</v>
      </c>
      <c r="B69" s="18">
        <f>SUM(C69:AC69)</f>
        <v>863</v>
      </c>
      <c r="C69" s="53"/>
      <c r="D69" s="53"/>
      <c r="E69" s="53"/>
      <c r="F69" s="53">
        <v>60</v>
      </c>
      <c r="G69" s="53"/>
      <c r="H69" s="53">
        <v>18</v>
      </c>
      <c r="I69" s="53">
        <v>15</v>
      </c>
      <c r="J69" s="53"/>
      <c r="K69" s="53"/>
      <c r="L69" s="53">
        <v>55</v>
      </c>
      <c r="M69" s="53">
        <v>50</v>
      </c>
      <c r="N69" s="53">
        <v>10</v>
      </c>
      <c r="O69" s="53">
        <v>200</v>
      </c>
      <c r="P69" s="53"/>
      <c r="Q69" s="53">
        <v>60</v>
      </c>
      <c r="R69" s="53"/>
      <c r="S69" s="53">
        <v>280</v>
      </c>
      <c r="T69" s="53"/>
      <c r="U69" s="53">
        <v>100</v>
      </c>
      <c r="V69" s="53">
        <v>15</v>
      </c>
      <c r="W69" s="53"/>
      <c r="X69" s="53"/>
      <c r="Y69" s="53"/>
      <c r="Z69" s="53"/>
      <c r="AA69" s="53"/>
      <c r="AB69" s="53"/>
    </row>
    <row r="70" spans="1:28" s="7" customFormat="1" ht="27" customHeight="1">
      <c r="A70" s="13" t="s">
        <v>76</v>
      </c>
      <c r="B70" s="19">
        <f>SUM(C70:AC70)</f>
        <v>1491</v>
      </c>
      <c r="C70" s="53">
        <v>110</v>
      </c>
      <c r="D70" s="53">
        <v>50</v>
      </c>
      <c r="E70" s="53">
        <v>30</v>
      </c>
      <c r="F70" s="53">
        <v>230</v>
      </c>
      <c r="G70" s="53">
        <v>60</v>
      </c>
      <c r="H70" s="53">
        <v>77</v>
      </c>
      <c r="I70" s="53"/>
      <c r="J70" s="53"/>
      <c r="K70" s="53">
        <v>110</v>
      </c>
      <c r="L70" s="53">
        <v>80</v>
      </c>
      <c r="M70" s="53">
        <v>140</v>
      </c>
      <c r="N70" s="53">
        <v>30</v>
      </c>
      <c r="O70" s="53">
        <v>30</v>
      </c>
      <c r="P70" s="53">
        <v>15</v>
      </c>
      <c r="Q70" s="53">
        <v>30</v>
      </c>
      <c r="R70" s="53">
        <v>47</v>
      </c>
      <c r="S70" s="53">
        <v>320</v>
      </c>
      <c r="T70" s="53">
        <v>20</v>
      </c>
      <c r="U70" s="53"/>
      <c r="V70" s="53">
        <v>25</v>
      </c>
      <c r="W70" s="53"/>
      <c r="X70" s="53"/>
      <c r="Y70" s="53"/>
      <c r="Z70" s="53">
        <v>20</v>
      </c>
      <c r="AA70" s="53">
        <v>51</v>
      </c>
      <c r="AB70" s="53">
        <v>16</v>
      </c>
    </row>
    <row r="71" spans="1:28" s="7" customFormat="1" ht="27" customHeight="1">
      <c r="A71" s="13" t="s">
        <v>77</v>
      </c>
      <c r="B71" s="19">
        <f>SUM(C71:AB71)</f>
        <v>0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</row>
    <row r="72" spans="1:28" s="7" customFormat="1" ht="45.75" customHeight="1">
      <c r="A72" s="17" t="s">
        <v>80</v>
      </c>
      <c r="B72" s="18">
        <f>SUM(C72:AC72)</f>
        <v>7681</v>
      </c>
      <c r="C72" s="53">
        <v>280</v>
      </c>
      <c r="D72" s="53">
        <v>85</v>
      </c>
      <c r="E72" s="53">
        <v>530</v>
      </c>
      <c r="F72" s="53">
        <v>620</v>
      </c>
      <c r="G72" s="53">
        <v>280</v>
      </c>
      <c r="H72" s="53">
        <v>275</v>
      </c>
      <c r="I72" s="53">
        <v>72</v>
      </c>
      <c r="J72" s="53">
        <v>105</v>
      </c>
      <c r="K72" s="53">
        <v>180</v>
      </c>
      <c r="L72" s="53">
        <v>480</v>
      </c>
      <c r="M72" s="53">
        <v>460</v>
      </c>
      <c r="N72" s="53">
        <v>80</v>
      </c>
      <c r="O72" s="53">
        <v>410</v>
      </c>
      <c r="P72" s="53">
        <v>25</v>
      </c>
      <c r="Q72" s="53">
        <v>280</v>
      </c>
      <c r="R72" s="53">
        <v>290</v>
      </c>
      <c r="S72" s="53">
        <v>1400</v>
      </c>
      <c r="T72" s="53">
        <v>32</v>
      </c>
      <c r="U72" s="53">
        <v>1500</v>
      </c>
      <c r="V72" s="53">
        <v>145</v>
      </c>
      <c r="W72" s="53"/>
      <c r="X72" s="53"/>
      <c r="Y72" s="53"/>
      <c r="Z72" s="53">
        <v>30</v>
      </c>
      <c r="AA72" s="53">
        <v>92</v>
      </c>
      <c r="AB72" s="53">
        <v>30</v>
      </c>
    </row>
    <row r="73" spans="1:28" s="7" customFormat="1" ht="27" customHeight="1">
      <c r="A73" s="13" t="s">
        <v>83</v>
      </c>
      <c r="B73" s="19">
        <f>SUM(C73:AC73)</f>
        <v>2065</v>
      </c>
      <c r="C73" s="53"/>
      <c r="D73" s="53"/>
      <c r="E73" s="53"/>
      <c r="F73" s="53">
        <v>96</v>
      </c>
      <c r="G73" s="53"/>
      <c r="H73" s="53">
        <v>35</v>
      </c>
      <c r="I73" s="53">
        <v>44</v>
      </c>
      <c r="J73" s="53"/>
      <c r="K73" s="53"/>
      <c r="L73" s="53">
        <v>100</v>
      </c>
      <c r="M73" s="53">
        <v>90</v>
      </c>
      <c r="N73" s="53">
        <v>15</v>
      </c>
      <c r="O73" s="53">
        <v>360</v>
      </c>
      <c r="P73" s="53"/>
      <c r="Q73" s="53">
        <v>110</v>
      </c>
      <c r="R73" s="53"/>
      <c r="S73" s="53">
        <v>870</v>
      </c>
      <c r="T73" s="53"/>
      <c r="U73" s="53">
        <v>300</v>
      </c>
      <c r="V73" s="53">
        <v>45</v>
      </c>
      <c r="W73" s="53"/>
      <c r="X73" s="53"/>
      <c r="Y73" s="53"/>
      <c r="Z73" s="53"/>
      <c r="AA73" s="53"/>
      <c r="AB73" s="53"/>
    </row>
    <row r="74" spans="1:28" s="7" customFormat="1" ht="27" customHeight="1">
      <c r="A74" s="13" t="s">
        <v>81</v>
      </c>
      <c r="B74" s="19">
        <f>SUM(C74:AC74)</f>
        <v>2426</v>
      </c>
      <c r="C74" s="53">
        <v>140</v>
      </c>
      <c r="D74" s="53">
        <v>60</v>
      </c>
      <c r="E74" s="53">
        <v>60</v>
      </c>
      <c r="F74" s="53">
        <v>350</v>
      </c>
      <c r="G74" s="53">
        <v>124</v>
      </c>
      <c r="H74" s="53">
        <v>150</v>
      </c>
      <c r="I74" s="53"/>
      <c r="J74" s="53"/>
      <c r="K74" s="53">
        <v>180</v>
      </c>
      <c r="L74" s="53">
        <v>140</v>
      </c>
      <c r="M74" s="53">
        <v>270</v>
      </c>
      <c r="N74" s="53">
        <v>46</v>
      </c>
      <c r="O74" s="53">
        <v>50</v>
      </c>
      <c r="P74" s="53">
        <v>25</v>
      </c>
      <c r="Q74" s="53">
        <v>50</v>
      </c>
      <c r="R74" s="53">
        <v>84</v>
      </c>
      <c r="S74" s="53">
        <v>480</v>
      </c>
      <c r="T74" s="53">
        <v>32</v>
      </c>
      <c r="U74" s="53"/>
      <c r="V74" s="53">
        <v>33</v>
      </c>
      <c r="W74" s="53"/>
      <c r="X74" s="53"/>
      <c r="Y74" s="53"/>
      <c r="Z74" s="53">
        <v>30</v>
      </c>
      <c r="AA74" s="53">
        <v>92</v>
      </c>
      <c r="AB74" s="53">
        <v>30</v>
      </c>
    </row>
    <row r="75" spans="1:28" s="7" customFormat="1" ht="27" customHeight="1">
      <c r="A75" s="13" t="s">
        <v>82</v>
      </c>
      <c r="B75" s="19">
        <f>SUM(C75:AB75)</f>
        <v>0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</row>
    <row r="76" spans="1:28" s="7" customFormat="1" ht="27" customHeight="1">
      <c r="A76" s="17" t="s">
        <v>88</v>
      </c>
      <c r="B76" s="71">
        <f aca="true" t="shared" si="17" ref="B76:AB76">B72/B67*10</f>
        <v>19.604389994895357</v>
      </c>
      <c r="C76" s="71">
        <f t="shared" si="17"/>
        <v>12.173913043478262</v>
      </c>
      <c r="D76" s="71">
        <f t="shared" si="17"/>
        <v>13.076923076923077</v>
      </c>
      <c r="E76" s="71">
        <f t="shared" si="17"/>
        <v>29.444444444444446</v>
      </c>
      <c r="F76" s="71">
        <f t="shared" si="17"/>
        <v>15.897435897435896</v>
      </c>
      <c r="G76" s="71">
        <f t="shared" si="17"/>
        <v>20</v>
      </c>
      <c r="H76" s="71">
        <f t="shared" si="17"/>
        <v>19.642857142857142</v>
      </c>
      <c r="I76" s="71">
        <f t="shared" si="17"/>
        <v>34.285714285714285</v>
      </c>
      <c r="J76" s="71">
        <f t="shared" si="17"/>
        <v>13.461538461538463</v>
      </c>
      <c r="K76" s="71">
        <f t="shared" si="17"/>
        <v>16.363636363636363</v>
      </c>
      <c r="L76" s="71">
        <f t="shared" si="17"/>
        <v>17.142857142857142</v>
      </c>
      <c r="M76" s="71">
        <f t="shared" si="17"/>
        <v>19.166666666666668</v>
      </c>
      <c r="N76" s="71">
        <f t="shared" si="17"/>
        <v>15.384615384615385</v>
      </c>
      <c r="O76" s="71">
        <f t="shared" si="17"/>
        <v>17.82608695652174</v>
      </c>
      <c r="P76" s="71">
        <f t="shared" si="17"/>
        <v>16.666666666666668</v>
      </c>
      <c r="Q76" s="71">
        <f t="shared" si="17"/>
        <v>17.5</v>
      </c>
      <c r="R76" s="71">
        <f t="shared" si="17"/>
        <v>18.125</v>
      </c>
      <c r="S76" s="71">
        <f t="shared" si="17"/>
        <v>23.333333333333336</v>
      </c>
      <c r="T76" s="71">
        <f t="shared" si="17"/>
        <v>16</v>
      </c>
      <c r="U76" s="71">
        <f t="shared" si="17"/>
        <v>23.076923076923073</v>
      </c>
      <c r="V76" s="71">
        <f t="shared" si="17"/>
        <v>20.714285714285715</v>
      </c>
      <c r="W76" s="71" t="e">
        <f t="shared" si="17"/>
        <v>#DIV/0!</v>
      </c>
      <c r="X76" s="71" t="e">
        <f t="shared" si="17"/>
        <v>#DIV/0!</v>
      </c>
      <c r="Y76" s="71" t="e">
        <f t="shared" si="17"/>
        <v>#DIV/0!</v>
      </c>
      <c r="Z76" s="71">
        <f t="shared" si="17"/>
        <v>15</v>
      </c>
      <c r="AA76" s="71">
        <f t="shared" si="17"/>
        <v>18.03921568627451</v>
      </c>
      <c r="AB76" s="71">
        <f t="shared" si="17"/>
        <v>18.75</v>
      </c>
    </row>
    <row r="77" spans="1:28" s="7" customFormat="1" ht="27" customHeight="1">
      <c r="A77" s="13" t="s">
        <v>83</v>
      </c>
      <c r="B77" s="54">
        <f aca="true" t="shared" si="18" ref="B77:AB77">B73/B69*10</f>
        <v>23.928157589803014</v>
      </c>
      <c r="C77" s="54" t="e">
        <f t="shared" si="18"/>
        <v>#DIV/0!</v>
      </c>
      <c r="D77" s="54" t="e">
        <f t="shared" si="18"/>
        <v>#DIV/0!</v>
      </c>
      <c r="E77" s="54" t="e">
        <f t="shared" si="18"/>
        <v>#DIV/0!</v>
      </c>
      <c r="F77" s="54">
        <f t="shared" si="18"/>
        <v>16</v>
      </c>
      <c r="G77" s="54" t="e">
        <f t="shared" si="18"/>
        <v>#DIV/0!</v>
      </c>
      <c r="H77" s="54">
        <f t="shared" si="18"/>
        <v>19.444444444444443</v>
      </c>
      <c r="I77" s="54">
        <f t="shared" si="18"/>
        <v>29.333333333333332</v>
      </c>
      <c r="J77" s="54" t="e">
        <f t="shared" si="18"/>
        <v>#DIV/0!</v>
      </c>
      <c r="K77" s="54" t="e">
        <f t="shared" si="18"/>
        <v>#DIV/0!</v>
      </c>
      <c r="L77" s="54">
        <f t="shared" si="18"/>
        <v>18.18181818181818</v>
      </c>
      <c r="M77" s="54">
        <f t="shared" si="18"/>
        <v>18</v>
      </c>
      <c r="N77" s="54">
        <f t="shared" si="18"/>
        <v>15</v>
      </c>
      <c r="O77" s="54">
        <f t="shared" si="18"/>
        <v>18</v>
      </c>
      <c r="P77" s="54" t="e">
        <f t="shared" si="18"/>
        <v>#DIV/0!</v>
      </c>
      <c r="Q77" s="54">
        <f t="shared" si="18"/>
        <v>18.333333333333332</v>
      </c>
      <c r="R77" s="54" t="e">
        <f t="shared" si="18"/>
        <v>#DIV/0!</v>
      </c>
      <c r="S77" s="54">
        <f t="shared" si="18"/>
        <v>31.071428571428573</v>
      </c>
      <c r="T77" s="54" t="e">
        <f t="shared" si="18"/>
        <v>#DIV/0!</v>
      </c>
      <c r="U77" s="54">
        <f t="shared" si="18"/>
        <v>30</v>
      </c>
      <c r="V77" s="54">
        <f t="shared" si="18"/>
        <v>30</v>
      </c>
      <c r="W77" s="54" t="e">
        <f t="shared" si="18"/>
        <v>#DIV/0!</v>
      </c>
      <c r="X77" s="54" t="e">
        <f t="shared" si="18"/>
        <v>#DIV/0!</v>
      </c>
      <c r="Y77" s="54" t="e">
        <f t="shared" si="18"/>
        <v>#DIV/0!</v>
      </c>
      <c r="Z77" s="54" t="e">
        <f t="shared" si="18"/>
        <v>#DIV/0!</v>
      </c>
      <c r="AA77" s="54" t="e">
        <f t="shared" si="18"/>
        <v>#DIV/0!</v>
      </c>
      <c r="AB77" s="54" t="e">
        <f t="shared" si="18"/>
        <v>#DIV/0!</v>
      </c>
    </row>
    <row r="78" spans="1:28" s="7" customFormat="1" ht="27" customHeight="1">
      <c r="A78" s="13" t="s">
        <v>81</v>
      </c>
      <c r="B78" s="54">
        <f aca="true" t="shared" si="19" ref="B78:AB78">B74/B70*10</f>
        <v>16.270959087860497</v>
      </c>
      <c r="C78" s="54">
        <f t="shared" si="19"/>
        <v>12.727272727272727</v>
      </c>
      <c r="D78" s="54">
        <f t="shared" si="19"/>
        <v>12</v>
      </c>
      <c r="E78" s="54">
        <f t="shared" si="19"/>
        <v>20</v>
      </c>
      <c r="F78" s="54">
        <f t="shared" si="19"/>
        <v>15.217391304347828</v>
      </c>
      <c r="G78" s="54">
        <f t="shared" si="19"/>
        <v>20.666666666666668</v>
      </c>
      <c r="H78" s="54">
        <f t="shared" si="19"/>
        <v>19.48051948051948</v>
      </c>
      <c r="I78" s="54" t="e">
        <f t="shared" si="19"/>
        <v>#DIV/0!</v>
      </c>
      <c r="J78" s="54" t="e">
        <f t="shared" si="19"/>
        <v>#DIV/0!</v>
      </c>
      <c r="K78" s="54">
        <f t="shared" si="19"/>
        <v>16.363636363636363</v>
      </c>
      <c r="L78" s="54">
        <f t="shared" si="19"/>
        <v>17.5</v>
      </c>
      <c r="M78" s="54">
        <f t="shared" si="19"/>
        <v>19.285714285714285</v>
      </c>
      <c r="N78" s="54">
        <f t="shared" si="19"/>
        <v>15.333333333333334</v>
      </c>
      <c r="O78" s="54">
        <f t="shared" si="19"/>
        <v>16.666666666666668</v>
      </c>
      <c r="P78" s="54">
        <f t="shared" si="19"/>
        <v>16.666666666666668</v>
      </c>
      <c r="Q78" s="54">
        <f t="shared" si="19"/>
        <v>16.666666666666668</v>
      </c>
      <c r="R78" s="54">
        <f t="shared" si="19"/>
        <v>17.872340425531913</v>
      </c>
      <c r="S78" s="54">
        <f t="shared" si="19"/>
        <v>15</v>
      </c>
      <c r="T78" s="54">
        <f t="shared" si="19"/>
        <v>16</v>
      </c>
      <c r="U78" s="54" t="e">
        <f t="shared" si="19"/>
        <v>#DIV/0!</v>
      </c>
      <c r="V78" s="54">
        <f t="shared" si="19"/>
        <v>13.200000000000001</v>
      </c>
      <c r="W78" s="54" t="e">
        <f t="shared" si="19"/>
        <v>#DIV/0!</v>
      </c>
      <c r="X78" s="54" t="e">
        <f t="shared" si="19"/>
        <v>#DIV/0!</v>
      </c>
      <c r="Y78" s="54" t="e">
        <f t="shared" si="19"/>
        <v>#DIV/0!</v>
      </c>
      <c r="Z78" s="54">
        <f t="shared" si="19"/>
        <v>15</v>
      </c>
      <c r="AA78" s="54">
        <f t="shared" si="19"/>
        <v>18.03921568627451</v>
      </c>
      <c r="AB78" s="54">
        <f t="shared" si="19"/>
        <v>18.75</v>
      </c>
    </row>
    <row r="79" spans="1:28" s="7" customFormat="1" ht="27" customHeight="1">
      <c r="A79" s="13" t="s">
        <v>82</v>
      </c>
      <c r="B79" s="54" t="e">
        <f>B75/B71*10</f>
        <v>#DIV/0!</v>
      </c>
      <c r="C79" s="54" t="e">
        <f>C75/C71*10</f>
        <v>#DIV/0!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</row>
    <row r="80" spans="1:28" s="7" customFormat="1" ht="45.75" customHeight="1">
      <c r="A80" s="33" t="s">
        <v>102</v>
      </c>
      <c r="B80" s="18">
        <f aca="true" t="shared" si="20" ref="B80:B85">SUM(C80:AB80)</f>
        <v>0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spans="1:28" s="7" customFormat="1" ht="27" customHeight="1">
      <c r="A81" s="33" t="s">
        <v>83</v>
      </c>
      <c r="B81" s="18">
        <f t="shared" si="20"/>
        <v>0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1:28" s="7" customFormat="1" ht="27" customHeight="1">
      <c r="A82" s="33" t="s">
        <v>104</v>
      </c>
      <c r="B82" s="18" t="e">
        <f>AVERAGE(C82:AB82)</f>
        <v>#DIV/0!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1:28" s="7" customFormat="1" ht="27" customHeight="1">
      <c r="A83" s="17" t="s">
        <v>84</v>
      </c>
      <c r="B83" s="18">
        <f t="shared" si="20"/>
        <v>2993</v>
      </c>
      <c r="C83" s="53">
        <v>150</v>
      </c>
      <c r="D83" s="53">
        <v>50</v>
      </c>
      <c r="E83" s="53">
        <v>150</v>
      </c>
      <c r="F83" s="53">
        <v>300</v>
      </c>
      <c r="G83" s="53">
        <v>100</v>
      </c>
      <c r="H83" s="53">
        <v>60</v>
      </c>
      <c r="I83" s="53">
        <v>21</v>
      </c>
      <c r="J83" s="53">
        <v>60</v>
      </c>
      <c r="K83" s="53">
        <v>60</v>
      </c>
      <c r="L83" s="53">
        <v>150</v>
      </c>
      <c r="M83" s="53">
        <v>180</v>
      </c>
      <c r="N83" s="53">
        <v>45</v>
      </c>
      <c r="O83" s="53">
        <v>180</v>
      </c>
      <c r="P83" s="53"/>
      <c r="Q83" s="53">
        <v>80</v>
      </c>
      <c r="R83" s="53">
        <v>90</v>
      </c>
      <c r="S83" s="53">
        <v>550</v>
      </c>
      <c r="T83" s="53"/>
      <c r="U83" s="53">
        <v>650</v>
      </c>
      <c r="V83" s="53">
        <v>50</v>
      </c>
      <c r="W83" s="53"/>
      <c r="X83" s="53"/>
      <c r="Y83" s="53"/>
      <c r="Z83" s="53"/>
      <c r="AA83" s="53">
        <v>51</v>
      </c>
      <c r="AB83" s="53">
        <v>16</v>
      </c>
    </row>
    <row r="84" spans="1:28" s="7" customFormat="1" ht="27" customHeight="1" outlineLevel="1">
      <c r="A84" s="13" t="s">
        <v>85</v>
      </c>
      <c r="B84" s="70">
        <f t="shared" si="20"/>
        <v>0</v>
      </c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</row>
    <row r="85" spans="1:28" s="7" customFormat="1" ht="27" customHeight="1" outlineLevel="1">
      <c r="A85" s="17" t="s">
        <v>86</v>
      </c>
      <c r="B85" s="18">
        <f t="shared" si="20"/>
        <v>0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</row>
    <row r="86" spans="1:28" s="7" customFormat="1" ht="27" customHeight="1" outlineLevel="1">
      <c r="A86" s="33" t="s">
        <v>1</v>
      </c>
      <c r="B86" s="23" t="e">
        <f>B85/B84</f>
        <v>#DIV/0!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</row>
    <row r="87" spans="1:28" s="7" customFormat="1" ht="27" customHeight="1" outlineLevel="1">
      <c r="A87" s="17" t="s">
        <v>87</v>
      </c>
      <c r="B87" s="18">
        <f>SUM(C87:AB87)</f>
        <v>0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</row>
    <row r="88" spans="1:28" s="7" customFormat="1" ht="27" customHeight="1" outlineLevel="1">
      <c r="A88" s="17" t="s">
        <v>88</v>
      </c>
      <c r="B88" s="18" t="e">
        <f>B87/B85*10</f>
        <v>#DIV/0!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1:28" s="7" customFormat="1" ht="27" customHeight="1" outlineLevel="1">
      <c r="A89" s="13" t="s">
        <v>89</v>
      </c>
      <c r="B89" s="70">
        <f>SUM(C89:AB89)</f>
        <v>450.09</v>
      </c>
      <c r="C89" s="69"/>
      <c r="D89" s="69"/>
      <c r="E89" s="69">
        <v>80</v>
      </c>
      <c r="F89" s="69">
        <v>12</v>
      </c>
      <c r="G89" s="69">
        <v>95</v>
      </c>
      <c r="H89" s="69"/>
      <c r="I89" s="69"/>
      <c r="J89" s="69"/>
      <c r="K89" s="69">
        <v>10</v>
      </c>
      <c r="L89" s="69">
        <v>30</v>
      </c>
      <c r="M89" s="69">
        <v>12</v>
      </c>
      <c r="N89" s="69">
        <v>3</v>
      </c>
      <c r="O89" s="69"/>
      <c r="P89" s="69">
        <v>15</v>
      </c>
      <c r="Q89" s="69"/>
      <c r="R89" s="69"/>
      <c r="S89" s="69">
        <v>155</v>
      </c>
      <c r="T89" s="69"/>
      <c r="U89" s="69"/>
      <c r="V89" s="69"/>
      <c r="W89" s="69"/>
      <c r="X89" s="69"/>
      <c r="Y89" s="69">
        <v>10</v>
      </c>
      <c r="Z89" s="69"/>
      <c r="AA89" s="69">
        <v>4.21</v>
      </c>
      <c r="AB89" s="69">
        <v>23.88</v>
      </c>
    </row>
    <row r="90" spans="1:28" s="7" customFormat="1" ht="27" customHeight="1" outlineLevel="1">
      <c r="A90" s="17" t="s">
        <v>90</v>
      </c>
      <c r="B90" s="18">
        <f>SUM(C90:AB90)</f>
        <v>0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</row>
    <row r="91" spans="1:28" s="7" customFormat="1" ht="27" customHeight="1" outlineLevel="1">
      <c r="A91" s="33" t="s">
        <v>1</v>
      </c>
      <c r="B91" s="23">
        <f>B90/B89</f>
        <v>0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</row>
    <row r="92" spans="1:28" s="7" customFormat="1" ht="27" customHeight="1" outlineLevel="1">
      <c r="A92" s="17" t="s">
        <v>91</v>
      </c>
      <c r="B92" s="18">
        <f>SUM(C92:AB92)</f>
        <v>0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</row>
    <row r="93" spans="1:28" s="7" customFormat="1" ht="27" customHeight="1" outlineLevel="1">
      <c r="A93" s="17" t="s">
        <v>88</v>
      </c>
      <c r="B93" s="18" t="e">
        <f>B92/B90*10</f>
        <v>#DIV/0!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spans="1:28" s="7" customFormat="1" ht="27" customHeight="1" outlineLevel="1">
      <c r="A94" s="13" t="s">
        <v>92</v>
      </c>
      <c r="B94" s="70">
        <f>SUM(C94:AB94)</f>
        <v>15</v>
      </c>
      <c r="C94" s="69"/>
      <c r="D94" s="69"/>
      <c r="E94" s="69"/>
      <c r="F94" s="69"/>
      <c r="G94" s="69">
        <v>6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>
        <v>3</v>
      </c>
      <c r="Z94" s="69"/>
      <c r="AA94" s="69">
        <v>4.5</v>
      </c>
      <c r="AB94" s="69">
        <v>1.5</v>
      </c>
    </row>
    <row r="95" spans="1:28" s="7" customFormat="1" ht="27" customHeight="1" outlineLevel="1">
      <c r="A95" s="17" t="s">
        <v>93</v>
      </c>
      <c r="B95" s="18">
        <f>SUM(C95:AB95)</f>
        <v>0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</row>
    <row r="96" spans="1:28" s="7" customFormat="1" ht="27" customHeight="1" outlineLevel="1">
      <c r="A96" s="33" t="s">
        <v>1</v>
      </c>
      <c r="B96" s="23">
        <f>B95/B94</f>
        <v>0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</row>
    <row r="97" spans="1:28" s="7" customFormat="1" ht="27" customHeight="1" outlineLevel="1">
      <c r="A97" s="17" t="s">
        <v>94</v>
      </c>
      <c r="B97" s="18">
        <f>SUM(C97:AB97)</f>
        <v>0</v>
      </c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</row>
    <row r="98" spans="1:28" s="7" customFormat="1" ht="27" customHeight="1" outlineLevel="1">
      <c r="A98" s="17" t="s">
        <v>88</v>
      </c>
      <c r="B98" s="18" t="e">
        <f>B97/B95*10</f>
        <v>#DIV/0!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</row>
    <row r="99" spans="1:28" s="7" customFormat="1" ht="27" customHeight="1" outlineLevel="1">
      <c r="A99" s="13" t="s">
        <v>96</v>
      </c>
      <c r="B99" s="70">
        <f>SUM(C99:AB99)</f>
        <v>0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</row>
    <row r="100" spans="1:28" s="7" customFormat="1" ht="27" customHeight="1" outlineLevel="1">
      <c r="A100" s="17" t="s">
        <v>97</v>
      </c>
      <c r="B100" s="18">
        <f>SUM(C100:AB100)</f>
        <v>0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</row>
    <row r="101" spans="1:28" s="7" customFormat="1" ht="27" customHeight="1" outlineLevel="1">
      <c r="A101" s="33" t="s">
        <v>1</v>
      </c>
      <c r="B101" s="23" t="e">
        <f>B100/B99</f>
        <v>#DIV/0!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</row>
    <row r="102" spans="1:28" s="7" customFormat="1" ht="27" customHeight="1" outlineLevel="1">
      <c r="A102" s="17" t="s">
        <v>98</v>
      </c>
      <c r="B102" s="18">
        <f>SUM(C102:AB102)</f>
        <v>0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</row>
    <row r="103" spans="1:28" s="7" customFormat="1" ht="27" customHeight="1" outlineLevel="1">
      <c r="A103" s="17" t="s">
        <v>88</v>
      </c>
      <c r="B103" s="18" t="e">
        <f>B102/B100*10</f>
        <v>#DIV/0!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</row>
    <row r="104" spans="1:28" s="7" customFormat="1" ht="27" customHeight="1" outlineLevel="1">
      <c r="A104" s="17" t="s">
        <v>95</v>
      </c>
      <c r="B104" s="18">
        <f>SUM(C104:AB104)</f>
        <v>0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</row>
    <row r="105" spans="1:28" s="7" customFormat="1" ht="27" customHeight="1" outlineLevel="1">
      <c r="A105" s="13" t="s">
        <v>99</v>
      </c>
      <c r="B105" s="70">
        <f>SUM(C105:AB105)</f>
        <v>3500</v>
      </c>
      <c r="C105" s="69">
        <v>200</v>
      </c>
      <c r="D105" s="69">
        <v>20</v>
      </c>
      <c r="E105" s="69">
        <v>150</v>
      </c>
      <c r="F105" s="69">
        <v>200</v>
      </c>
      <c r="G105" s="69">
        <v>150</v>
      </c>
      <c r="H105" s="69">
        <v>70</v>
      </c>
      <c r="I105" s="69">
        <v>80</v>
      </c>
      <c r="J105" s="69">
        <v>0</v>
      </c>
      <c r="K105" s="69">
        <v>150</v>
      </c>
      <c r="L105" s="69">
        <v>200</v>
      </c>
      <c r="M105" s="69">
        <v>80</v>
      </c>
      <c r="N105" s="69">
        <v>25</v>
      </c>
      <c r="O105" s="69">
        <v>150</v>
      </c>
      <c r="P105" s="69">
        <v>80</v>
      </c>
      <c r="Q105" s="69">
        <v>100</v>
      </c>
      <c r="R105" s="69">
        <v>180</v>
      </c>
      <c r="S105" s="69">
        <v>700</v>
      </c>
      <c r="T105" s="69">
        <v>50</v>
      </c>
      <c r="U105" s="69">
        <v>600</v>
      </c>
      <c r="V105" s="69">
        <v>100</v>
      </c>
      <c r="W105" s="69">
        <v>30</v>
      </c>
      <c r="X105" s="69">
        <v>150</v>
      </c>
      <c r="Y105" s="69">
        <v>15</v>
      </c>
      <c r="Z105" s="69">
        <v>20</v>
      </c>
      <c r="AA105" s="69"/>
      <c r="AB105" s="69"/>
    </row>
    <row r="106" spans="1:28" s="7" customFormat="1" ht="27" customHeight="1" outlineLevel="1">
      <c r="A106" s="17" t="s">
        <v>100</v>
      </c>
      <c r="B106" s="18">
        <f>SUM(C106:AB106)</f>
        <v>0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</row>
    <row r="107" spans="1:28" s="7" customFormat="1" ht="27" customHeight="1" outlineLevel="1">
      <c r="A107" s="13" t="s">
        <v>1</v>
      </c>
      <c r="B107" s="23">
        <f>B106/B105</f>
        <v>0</v>
      </c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</row>
    <row r="108" spans="1:28" s="7" customFormat="1" ht="27" customHeight="1">
      <c r="A108" s="17" t="s">
        <v>101</v>
      </c>
      <c r="B108" s="18">
        <f>SUM(C108:AB108)</f>
        <v>100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>
        <v>100</v>
      </c>
      <c r="T108" s="53"/>
      <c r="U108" s="53"/>
      <c r="V108" s="53"/>
      <c r="W108" s="53"/>
      <c r="X108" s="53"/>
      <c r="Y108" s="53"/>
      <c r="Z108" s="53"/>
      <c r="AA108" s="53"/>
      <c r="AB108" s="53"/>
    </row>
    <row r="109" spans="1:28" s="58" customFormat="1" ht="29.25" customHeight="1">
      <c r="A109" s="17" t="s">
        <v>54</v>
      </c>
      <c r="B109" s="18">
        <f>SUM(C109:AC109)</f>
        <v>3025</v>
      </c>
      <c r="C109" s="53">
        <v>80</v>
      </c>
      <c r="D109" s="53">
        <v>40</v>
      </c>
      <c r="E109" s="53">
        <v>450</v>
      </c>
      <c r="F109" s="53">
        <v>200</v>
      </c>
      <c r="G109" s="53">
        <v>100</v>
      </c>
      <c r="H109" s="53">
        <v>112</v>
      </c>
      <c r="I109" s="53"/>
      <c r="J109" s="53"/>
      <c r="K109" s="53">
        <v>140</v>
      </c>
      <c r="L109" s="53">
        <v>90</v>
      </c>
      <c r="M109" s="53">
        <v>88</v>
      </c>
      <c r="N109" s="53">
        <v>25</v>
      </c>
      <c r="O109" s="53">
        <v>340</v>
      </c>
      <c r="P109" s="53">
        <v>60</v>
      </c>
      <c r="Q109" s="53"/>
      <c r="R109" s="53">
        <v>200</v>
      </c>
      <c r="S109" s="53">
        <v>550</v>
      </c>
      <c r="T109" s="53"/>
      <c r="U109" s="53">
        <v>450</v>
      </c>
      <c r="V109" s="53"/>
      <c r="W109" s="53"/>
      <c r="X109" s="53">
        <v>20</v>
      </c>
      <c r="Y109" s="53">
        <v>20</v>
      </c>
      <c r="Z109" s="53">
        <v>20</v>
      </c>
      <c r="AA109" s="53">
        <v>40</v>
      </c>
      <c r="AB109" s="53"/>
    </row>
    <row r="110" spans="1:28" s="58" customFormat="1" ht="29.25" customHeight="1">
      <c r="A110" s="33" t="s">
        <v>103</v>
      </c>
      <c r="B110" s="18">
        <f>SUM(C110:AB110)</f>
        <v>770</v>
      </c>
      <c r="C110" s="53"/>
      <c r="D110" s="53"/>
      <c r="E110" s="53">
        <v>50</v>
      </c>
      <c r="F110" s="53"/>
      <c r="G110" s="53"/>
      <c r="H110" s="53"/>
      <c r="I110" s="53"/>
      <c r="J110" s="53"/>
      <c r="K110" s="53"/>
      <c r="L110" s="53"/>
      <c r="M110" s="53"/>
      <c r="N110" s="53"/>
      <c r="O110" s="53">
        <v>60</v>
      </c>
      <c r="P110" s="53"/>
      <c r="Q110" s="53"/>
      <c r="R110" s="53"/>
      <c r="S110" s="53">
        <v>200</v>
      </c>
      <c r="T110" s="53"/>
      <c r="U110" s="53">
        <v>400</v>
      </c>
      <c r="V110" s="53"/>
      <c r="W110" s="53"/>
      <c r="X110" s="53"/>
      <c r="Y110" s="53"/>
      <c r="Z110" s="53">
        <v>20</v>
      </c>
      <c r="AA110" s="53">
        <v>40</v>
      </c>
      <c r="AB110" s="53"/>
    </row>
    <row r="111" spans="1:28" s="58" customFormat="1" ht="29.25" customHeight="1">
      <c r="A111" s="13" t="s">
        <v>67</v>
      </c>
      <c r="B111" s="18">
        <v>6785</v>
      </c>
      <c r="C111" s="53">
        <v>700</v>
      </c>
      <c r="D111" s="53">
        <v>60</v>
      </c>
      <c r="E111" s="53">
        <v>90</v>
      </c>
      <c r="F111" s="53">
        <v>748</v>
      </c>
      <c r="G111" s="53">
        <v>835</v>
      </c>
      <c r="H111" s="53">
        <v>683</v>
      </c>
      <c r="I111" s="53">
        <v>0</v>
      </c>
      <c r="J111" s="53">
        <v>910</v>
      </c>
      <c r="K111" s="53">
        <v>220</v>
      </c>
      <c r="L111" s="53">
        <v>615</v>
      </c>
      <c r="M111" s="53">
        <v>336</v>
      </c>
      <c r="N111" s="53">
        <v>0</v>
      </c>
      <c r="O111" s="53">
        <v>300</v>
      </c>
      <c r="P111" s="53">
        <v>300</v>
      </c>
      <c r="Q111" s="53">
        <v>321</v>
      </c>
      <c r="R111" s="53">
        <v>82</v>
      </c>
      <c r="S111" s="53">
        <v>111</v>
      </c>
      <c r="T111" s="53">
        <v>35</v>
      </c>
      <c r="U111" s="53">
        <v>0</v>
      </c>
      <c r="V111" s="53">
        <v>0</v>
      </c>
      <c r="W111" s="53">
        <v>0</v>
      </c>
      <c r="X111" s="53">
        <v>0</v>
      </c>
      <c r="Y111" s="53">
        <v>340</v>
      </c>
      <c r="Z111" s="53">
        <v>200</v>
      </c>
      <c r="AA111" s="53"/>
      <c r="AB111" s="53">
        <v>105</v>
      </c>
    </row>
    <row r="112" spans="1:28" s="58" customFormat="1" ht="29.25" customHeight="1">
      <c r="A112" s="17" t="s">
        <v>55</v>
      </c>
      <c r="B112" s="18">
        <f>SUM(C112:AC112)</f>
        <v>5989</v>
      </c>
      <c r="C112" s="53">
        <v>700</v>
      </c>
      <c r="D112" s="53">
        <v>60</v>
      </c>
      <c r="E112" s="53">
        <v>90</v>
      </c>
      <c r="F112" s="53">
        <v>748</v>
      </c>
      <c r="G112" s="53">
        <v>835</v>
      </c>
      <c r="H112" s="53">
        <v>683</v>
      </c>
      <c r="I112" s="53"/>
      <c r="J112" s="53">
        <v>550</v>
      </c>
      <c r="K112" s="53">
        <v>220</v>
      </c>
      <c r="L112" s="53">
        <v>615</v>
      </c>
      <c r="M112" s="53">
        <v>300</v>
      </c>
      <c r="N112" s="53"/>
      <c r="O112" s="53">
        <v>40</v>
      </c>
      <c r="P112" s="53">
        <v>200</v>
      </c>
      <c r="Q112" s="53">
        <v>250</v>
      </c>
      <c r="R112" s="53">
        <v>82</v>
      </c>
      <c r="S112" s="53">
        <v>111</v>
      </c>
      <c r="T112" s="53">
        <v>35</v>
      </c>
      <c r="U112" s="53"/>
      <c r="V112" s="53"/>
      <c r="W112" s="53"/>
      <c r="X112" s="53"/>
      <c r="Y112" s="53">
        <v>250</v>
      </c>
      <c r="Z112" s="53">
        <v>150</v>
      </c>
      <c r="AA112" s="53"/>
      <c r="AB112" s="53">
        <v>70</v>
      </c>
    </row>
    <row r="113" spans="1:28" s="58" customFormat="1" ht="29.25" customHeight="1">
      <c r="A113" s="13" t="s">
        <v>71</v>
      </c>
      <c r="B113" s="29">
        <f>B112/B111</f>
        <v>0.8826823876197495</v>
      </c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</row>
    <row r="114" spans="1:28" s="58" customFormat="1" ht="29.25" customHeight="1">
      <c r="A114" s="13" t="s">
        <v>72</v>
      </c>
      <c r="B114" s="18">
        <f>SUM(C114:AB114)</f>
        <v>0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</row>
    <row r="115" spans="1:28" s="58" customFormat="1" ht="29.25" customHeight="1">
      <c r="A115" s="33" t="s">
        <v>56</v>
      </c>
      <c r="B115" s="18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</row>
    <row r="116" spans="1:28" s="58" customFormat="1" ht="29.25" customHeight="1">
      <c r="A116" s="62" t="s">
        <v>58</v>
      </c>
      <c r="B116" s="18">
        <v>2530</v>
      </c>
      <c r="C116" s="53">
        <v>200</v>
      </c>
      <c r="D116" s="53">
        <v>90</v>
      </c>
      <c r="E116" s="53">
        <v>180</v>
      </c>
      <c r="F116" s="53">
        <v>180</v>
      </c>
      <c r="G116" s="53">
        <v>280</v>
      </c>
      <c r="H116" s="53">
        <v>180</v>
      </c>
      <c r="I116" s="53"/>
      <c r="J116" s="53">
        <v>130</v>
      </c>
      <c r="K116" s="53">
        <v>130</v>
      </c>
      <c r="L116" s="53">
        <v>120</v>
      </c>
      <c r="M116" s="53">
        <v>200</v>
      </c>
      <c r="N116" s="53"/>
      <c r="O116" s="53">
        <v>30</v>
      </c>
      <c r="P116" s="53">
        <v>160</v>
      </c>
      <c r="Q116" s="53">
        <v>200</v>
      </c>
      <c r="R116" s="53">
        <v>50</v>
      </c>
      <c r="S116" s="53">
        <v>40</v>
      </c>
      <c r="T116" s="53">
        <v>60</v>
      </c>
      <c r="U116" s="53"/>
      <c r="V116" s="53"/>
      <c r="W116" s="53"/>
      <c r="X116" s="53"/>
      <c r="Y116" s="53">
        <v>200</v>
      </c>
      <c r="Z116" s="53">
        <v>100</v>
      </c>
      <c r="AA116" s="53"/>
      <c r="AB116" s="53"/>
    </row>
    <row r="117" spans="1:28" s="58" customFormat="1" ht="29.25" customHeight="1">
      <c r="A117" s="33" t="s">
        <v>59</v>
      </c>
      <c r="B117" s="18">
        <v>4197</v>
      </c>
      <c r="C117" s="63">
        <v>290</v>
      </c>
      <c r="D117" s="63">
        <v>2</v>
      </c>
      <c r="E117" s="63">
        <v>250</v>
      </c>
      <c r="F117" s="63">
        <v>410</v>
      </c>
      <c r="G117" s="63">
        <v>620</v>
      </c>
      <c r="H117" s="63">
        <v>442</v>
      </c>
      <c r="I117" s="63">
        <v>0</v>
      </c>
      <c r="J117" s="63">
        <v>158</v>
      </c>
      <c r="K117" s="63">
        <v>110</v>
      </c>
      <c r="L117" s="63">
        <v>628</v>
      </c>
      <c r="M117" s="63">
        <v>287</v>
      </c>
      <c r="N117" s="63">
        <v>0</v>
      </c>
      <c r="O117" s="63">
        <v>0</v>
      </c>
      <c r="P117" s="63">
        <v>110</v>
      </c>
      <c r="Q117" s="63">
        <v>176</v>
      </c>
      <c r="R117" s="63">
        <v>0</v>
      </c>
      <c r="S117" s="63">
        <v>49</v>
      </c>
      <c r="T117" s="63">
        <v>65</v>
      </c>
      <c r="U117" s="63">
        <v>0</v>
      </c>
      <c r="V117" s="63">
        <v>0</v>
      </c>
      <c r="W117" s="63">
        <v>0</v>
      </c>
      <c r="X117" s="63">
        <v>0</v>
      </c>
      <c r="Y117" s="63">
        <v>450</v>
      </c>
      <c r="Z117" s="63">
        <v>150</v>
      </c>
      <c r="AA117" s="63"/>
      <c r="AB117" s="63">
        <v>0</v>
      </c>
    </row>
    <row r="118" spans="1:28" s="58" customFormat="1" ht="29.25" customHeight="1">
      <c r="A118" s="33" t="s">
        <v>68</v>
      </c>
      <c r="B118" s="18">
        <f>SUM(C118:AB118)</f>
        <v>0</v>
      </c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</row>
    <row r="119" spans="1:28" s="58" customFormat="1" ht="29.25" customHeight="1">
      <c r="A119" s="62" t="s">
        <v>60</v>
      </c>
      <c r="B119" s="59">
        <f>B116/B117</f>
        <v>0.6028115320467</v>
      </c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</row>
    <row r="120" spans="1:28" s="58" customFormat="1" ht="29.25" customHeight="1">
      <c r="A120" s="62" t="s">
        <v>61</v>
      </c>
      <c r="B120" s="18">
        <v>4250</v>
      </c>
      <c r="C120" s="53">
        <v>700</v>
      </c>
      <c r="D120" s="53"/>
      <c r="E120" s="53"/>
      <c r="F120" s="53"/>
      <c r="G120" s="53"/>
      <c r="H120" s="53">
        <v>1800</v>
      </c>
      <c r="I120" s="53"/>
      <c r="J120" s="53"/>
      <c r="K120" s="53"/>
      <c r="L120" s="53">
        <v>1300</v>
      </c>
      <c r="M120" s="53"/>
      <c r="N120" s="53"/>
      <c r="O120" s="53"/>
      <c r="P120" s="53"/>
      <c r="Q120" s="53">
        <v>600</v>
      </c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</row>
    <row r="121" spans="1:28" s="58" customFormat="1" ht="29.25" customHeight="1">
      <c r="A121" s="33" t="s">
        <v>62</v>
      </c>
      <c r="B121" s="18">
        <v>7575</v>
      </c>
      <c r="C121" s="63">
        <v>600</v>
      </c>
      <c r="D121" s="53"/>
      <c r="E121" s="63">
        <v>460</v>
      </c>
      <c r="F121" s="53"/>
      <c r="G121" s="53"/>
      <c r="H121" s="63">
        <v>2440</v>
      </c>
      <c r="I121" s="53"/>
      <c r="K121" s="53"/>
      <c r="L121" s="63">
        <v>2540</v>
      </c>
      <c r="M121" s="53"/>
      <c r="N121" s="53"/>
      <c r="O121" s="53"/>
      <c r="P121" s="53"/>
      <c r="Q121" s="63">
        <v>600</v>
      </c>
      <c r="R121" s="53"/>
      <c r="S121" s="53"/>
      <c r="T121" s="63">
        <v>135</v>
      </c>
      <c r="U121" s="53"/>
      <c r="V121" s="53"/>
      <c r="W121" s="53"/>
      <c r="X121" s="53"/>
      <c r="Y121" s="53"/>
      <c r="Z121" s="63"/>
      <c r="AA121" s="63"/>
      <c r="AB121" s="53"/>
    </row>
    <row r="122" spans="1:28" s="58" customFormat="1" ht="29.25" customHeight="1">
      <c r="A122" s="33" t="s">
        <v>69</v>
      </c>
      <c r="B122" s="18">
        <f>SUM(C122:AB122)</f>
        <v>0</v>
      </c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</row>
    <row r="123" spans="1:28" s="58" customFormat="1" ht="29.25" customHeight="1">
      <c r="A123" s="62" t="s">
        <v>63</v>
      </c>
      <c r="B123" s="59">
        <f>B120/B121</f>
        <v>0.5610561056105611</v>
      </c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</row>
    <row r="124" spans="1:28" s="58" customFormat="1" ht="29.25" customHeight="1">
      <c r="A124" s="62" t="s">
        <v>64</v>
      </c>
      <c r="B124" s="18">
        <v>6190</v>
      </c>
      <c r="C124" s="53"/>
      <c r="D124" s="53"/>
      <c r="E124" s="53"/>
      <c r="F124" s="53">
        <v>1930</v>
      </c>
      <c r="G124" s="53">
        <v>2600</v>
      </c>
      <c r="H124" s="53"/>
      <c r="I124" s="53"/>
      <c r="J124" s="53"/>
      <c r="K124" s="53">
        <v>600</v>
      </c>
      <c r="L124" s="53"/>
      <c r="M124" s="53">
        <v>1060</v>
      </c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</row>
    <row r="125" spans="1:28" s="58" customFormat="1" ht="29.25" customHeight="1">
      <c r="A125" s="33" t="s">
        <v>65</v>
      </c>
      <c r="B125" s="18">
        <v>13326</v>
      </c>
      <c r="C125" s="63"/>
      <c r="D125" s="53"/>
      <c r="E125" s="63">
        <v>850</v>
      </c>
      <c r="F125" s="63">
        <v>2500</v>
      </c>
      <c r="G125" s="63">
        <v>3321</v>
      </c>
      <c r="H125" s="53"/>
      <c r="I125" s="53"/>
      <c r="J125" s="63">
        <v>800</v>
      </c>
      <c r="K125" s="63">
        <v>600</v>
      </c>
      <c r="L125" s="53"/>
      <c r="M125" s="63">
        <v>1525</v>
      </c>
      <c r="N125" s="53"/>
      <c r="O125" s="53"/>
      <c r="P125" s="53"/>
      <c r="Q125" s="53"/>
      <c r="R125" s="53"/>
      <c r="S125" s="53"/>
      <c r="T125" s="63">
        <v>180</v>
      </c>
      <c r="U125" s="53"/>
      <c r="V125" s="53"/>
      <c r="W125" s="53"/>
      <c r="X125" s="63">
        <v>3550</v>
      </c>
      <c r="Z125" s="53"/>
      <c r="AA125" s="53"/>
      <c r="AB125" s="53"/>
    </row>
    <row r="126" spans="1:28" s="58" customFormat="1" ht="29.25" customHeight="1">
      <c r="A126" s="33" t="s">
        <v>70</v>
      </c>
      <c r="B126" s="18">
        <f>SUM(C126:AB126)</f>
        <v>0</v>
      </c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</row>
    <row r="127" spans="1:28" s="58" customFormat="1" ht="29.25" customHeight="1">
      <c r="A127" s="62" t="s">
        <v>66</v>
      </c>
      <c r="B127" s="59">
        <f>B124/B125</f>
        <v>0.4645054780129071</v>
      </c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</row>
    <row r="128" spans="1:28" s="58" customFormat="1" ht="29.25" customHeight="1">
      <c r="A128" s="62" t="s">
        <v>57</v>
      </c>
      <c r="B128" s="18">
        <f>SUM(C128:AB128)</f>
        <v>0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</row>
    <row r="129" spans="1:28" ht="31.5" customHeight="1">
      <c r="A129" s="25" t="s">
        <v>26</v>
      </c>
      <c r="B129" s="18">
        <f>SUM(C129:AB129)</f>
        <v>0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</row>
    <row r="130" spans="1:28" ht="41.25" customHeight="1">
      <c r="A130" s="27" t="s">
        <v>25</v>
      </c>
      <c r="B130" s="18">
        <f>SUM(C130:AB130)</f>
        <v>0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</row>
    <row r="131" spans="1:28" ht="21.75" customHeight="1">
      <c r="A131" s="33" t="s">
        <v>27</v>
      </c>
      <c r="B131" s="29" t="e">
        <f>B129/B130</f>
        <v>#DIV/0!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</row>
    <row r="132" spans="1:28" ht="21.75" customHeight="1">
      <c r="A132" s="33"/>
      <c r="B132" s="29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</row>
    <row r="133" ht="31.5" customHeight="1">
      <c r="A133" s="8"/>
    </row>
    <row r="134" ht="16.5">
      <c r="A134" s="8"/>
    </row>
    <row r="135" ht="16.5">
      <c r="A135" s="2"/>
    </row>
    <row r="136" ht="16.5">
      <c r="A136" s="2"/>
    </row>
    <row r="137" ht="16.5">
      <c r="A137" s="2"/>
    </row>
    <row r="138" ht="16.5">
      <c r="A138" s="2"/>
    </row>
    <row r="139" ht="16.5">
      <c r="A139" s="2"/>
    </row>
    <row r="140" ht="16.5">
      <c r="A140" s="2"/>
    </row>
    <row r="141" ht="16.5">
      <c r="A141" s="2"/>
    </row>
    <row r="142" ht="16.5">
      <c r="A142" s="2"/>
    </row>
    <row r="143" ht="16.5">
      <c r="A143" s="2"/>
    </row>
    <row r="144" ht="16.5">
      <c r="A144" s="2"/>
    </row>
    <row r="145" ht="16.5">
      <c r="A145" s="2"/>
    </row>
    <row r="146" ht="16.5">
      <c r="A146" s="2"/>
    </row>
    <row r="147" ht="16.5">
      <c r="A147" s="2"/>
    </row>
    <row r="148" ht="16.5">
      <c r="A148" s="2"/>
    </row>
    <row r="149" ht="16.5">
      <c r="A149" s="2"/>
    </row>
    <row r="150" ht="16.5">
      <c r="A150" s="2"/>
    </row>
    <row r="151" ht="16.5">
      <c r="A151" s="2"/>
    </row>
    <row r="152" ht="16.5">
      <c r="A152" s="2"/>
    </row>
    <row r="153" ht="16.5">
      <c r="A153" s="2"/>
    </row>
    <row r="154" ht="16.5">
      <c r="A154" s="2"/>
    </row>
    <row r="155" ht="16.5">
      <c r="A155" s="2"/>
    </row>
    <row r="156" ht="16.5">
      <c r="A156" s="2"/>
    </row>
    <row r="157" ht="16.5">
      <c r="A157" s="2"/>
    </row>
    <row r="158" ht="16.5">
      <c r="A158" s="2"/>
    </row>
    <row r="159" ht="16.5">
      <c r="A159" s="2"/>
    </row>
    <row r="160" ht="16.5">
      <c r="A160" s="2"/>
    </row>
    <row r="161" ht="16.5">
      <c r="A161" s="2"/>
    </row>
    <row r="162" ht="16.5">
      <c r="A162" s="2"/>
    </row>
    <row r="163" ht="16.5">
      <c r="A163" s="2"/>
    </row>
    <row r="164" ht="16.5">
      <c r="A164" s="2"/>
    </row>
    <row r="165" ht="16.5">
      <c r="A165" s="2"/>
    </row>
    <row r="166" ht="16.5">
      <c r="A166" s="2"/>
    </row>
    <row r="167" ht="16.5">
      <c r="A167" s="2"/>
    </row>
    <row r="168" ht="16.5">
      <c r="A168" s="2"/>
    </row>
    <row r="169" ht="16.5">
      <c r="A169" s="2"/>
    </row>
    <row r="170" ht="16.5">
      <c r="A170" s="2"/>
    </row>
    <row r="171" ht="16.5">
      <c r="A171" s="2"/>
    </row>
    <row r="172" ht="16.5">
      <c r="A172" s="2"/>
    </row>
    <row r="173" ht="16.5">
      <c r="A173" s="2"/>
    </row>
    <row r="174" ht="16.5">
      <c r="A174" s="2"/>
    </row>
    <row r="175" ht="16.5">
      <c r="A175" s="2"/>
    </row>
    <row r="176" ht="16.5">
      <c r="A176" s="2"/>
    </row>
    <row r="177" ht="16.5">
      <c r="A177" s="2"/>
    </row>
    <row r="178" ht="16.5">
      <c r="A178" s="2"/>
    </row>
    <row r="179" ht="16.5">
      <c r="A179" s="2"/>
    </row>
    <row r="180" ht="16.5">
      <c r="A180" s="2"/>
    </row>
    <row r="181" ht="16.5">
      <c r="A181" s="2"/>
    </row>
    <row r="182" ht="16.5">
      <c r="A182" s="2"/>
    </row>
    <row r="183" ht="16.5">
      <c r="A183" s="2"/>
    </row>
    <row r="184" ht="16.5">
      <c r="A184" s="2"/>
    </row>
    <row r="185" ht="16.5">
      <c r="A185" s="2"/>
    </row>
    <row r="186" ht="16.5">
      <c r="A186" s="2"/>
    </row>
    <row r="187" ht="16.5">
      <c r="A187" s="2"/>
    </row>
    <row r="188" ht="16.5">
      <c r="A188" s="2"/>
    </row>
    <row r="189" ht="16.5">
      <c r="A189" s="2"/>
    </row>
    <row r="190" ht="16.5">
      <c r="A190" s="2"/>
    </row>
    <row r="191" ht="16.5">
      <c r="A191" s="2"/>
    </row>
    <row r="192" ht="16.5">
      <c r="A192" s="2"/>
    </row>
    <row r="193" ht="16.5">
      <c r="A193" s="2"/>
    </row>
    <row r="194" ht="16.5">
      <c r="A194" s="2"/>
    </row>
    <row r="195" ht="16.5">
      <c r="A195" s="2"/>
    </row>
    <row r="196" ht="16.5">
      <c r="A196" s="2"/>
    </row>
    <row r="197" ht="16.5">
      <c r="A197" s="2"/>
    </row>
    <row r="198" ht="16.5">
      <c r="A198" s="2"/>
    </row>
    <row r="199" ht="16.5">
      <c r="A199" s="2"/>
    </row>
    <row r="200" ht="16.5">
      <c r="A200" s="2"/>
    </row>
    <row r="201" ht="16.5">
      <c r="A201" s="2"/>
    </row>
    <row r="202" ht="16.5">
      <c r="A202" s="2"/>
    </row>
    <row r="203" ht="16.5">
      <c r="A203" s="2"/>
    </row>
    <row r="204" ht="16.5">
      <c r="A204" s="2"/>
    </row>
    <row r="205" ht="16.5">
      <c r="A205" s="2"/>
    </row>
    <row r="206" ht="16.5">
      <c r="A206" s="2"/>
    </row>
    <row r="207" ht="16.5">
      <c r="A207" s="2"/>
    </row>
    <row r="208" ht="16.5">
      <c r="A208" s="2"/>
    </row>
    <row r="209" ht="16.5">
      <c r="A209" s="2"/>
    </row>
    <row r="210" ht="16.5">
      <c r="A210" s="2"/>
    </row>
    <row r="211" ht="16.5">
      <c r="A211" s="2"/>
    </row>
    <row r="212" ht="16.5">
      <c r="A212" s="2"/>
    </row>
    <row r="213" ht="16.5">
      <c r="A213" s="2"/>
    </row>
    <row r="214" ht="16.5">
      <c r="A214" s="2"/>
    </row>
    <row r="215" ht="16.5">
      <c r="A215" s="2"/>
    </row>
    <row r="216" ht="16.5">
      <c r="A216" s="2"/>
    </row>
    <row r="217" ht="16.5">
      <c r="A217" s="2"/>
    </row>
    <row r="218" ht="16.5">
      <c r="A218" s="2"/>
    </row>
    <row r="219" ht="16.5">
      <c r="A219" s="2"/>
    </row>
    <row r="220" ht="16.5">
      <c r="A220" s="2"/>
    </row>
    <row r="221" ht="16.5">
      <c r="A221" s="2"/>
    </row>
    <row r="222" ht="16.5">
      <c r="A222" s="2"/>
    </row>
    <row r="223" ht="16.5">
      <c r="A223" s="2"/>
    </row>
    <row r="224" ht="16.5">
      <c r="A224" s="2"/>
    </row>
    <row r="225" ht="16.5">
      <c r="A225" s="2"/>
    </row>
    <row r="226" ht="16.5">
      <c r="A226" s="2"/>
    </row>
    <row r="227" ht="16.5">
      <c r="A227" s="2"/>
    </row>
    <row r="228" ht="16.5">
      <c r="A228" s="2"/>
    </row>
    <row r="229" ht="16.5">
      <c r="A229" s="2"/>
    </row>
    <row r="230" ht="16.5">
      <c r="A230" s="2"/>
    </row>
    <row r="231" ht="16.5">
      <c r="A231" s="2"/>
    </row>
    <row r="232" ht="16.5">
      <c r="A232" s="2"/>
    </row>
    <row r="233" ht="16.5">
      <c r="A233" s="2"/>
    </row>
    <row r="234" ht="16.5">
      <c r="A234" s="2"/>
    </row>
    <row r="235" ht="16.5">
      <c r="A235" s="2"/>
    </row>
    <row r="236" ht="16.5">
      <c r="A236" s="2"/>
    </row>
    <row r="237" ht="16.5">
      <c r="A237" s="2"/>
    </row>
    <row r="238" ht="16.5">
      <c r="A238" s="2"/>
    </row>
    <row r="239" ht="16.5">
      <c r="A239" s="2"/>
    </row>
    <row r="240" ht="16.5">
      <c r="A240" s="2"/>
    </row>
    <row r="241" ht="16.5">
      <c r="A241" s="2"/>
    </row>
    <row r="242" ht="16.5">
      <c r="A242" s="2"/>
    </row>
    <row r="243" ht="16.5">
      <c r="A243" s="2"/>
    </row>
    <row r="244" ht="16.5">
      <c r="A244" s="2"/>
    </row>
    <row r="245" ht="16.5">
      <c r="A245" s="2"/>
    </row>
    <row r="246" ht="16.5">
      <c r="A246" s="2"/>
    </row>
    <row r="247" ht="16.5">
      <c r="A247" s="2"/>
    </row>
    <row r="248" ht="16.5">
      <c r="A248" s="2"/>
    </row>
    <row r="249" ht="16.5">
      <c r="A249" s="2"/>
    </row>
    <row r="250" ht="16.5">
      <c r="A250" s="2"/>
    </row>
    <row r="251" ht="16.5">
      <c r="A251" s="2"/>
    </row>
    <row r="252" ht="16.5">
      <c r="A252" s="2"/>
    </row>
    <row r="253" ht="16.5">
      <c r="A253" s="2"/>
    </row>
    <row r="254" ht="16.5">
      <c r="A254" s="2"/>
    </row>
    <row r="255" ht="16.5">
      <c r="A255" s="2"/>
    </row>
    <row r="256" ht="16.5">
      <c r="A256" s="2"/>
    </row>
    <row r="257" ht="16.5">
      <c r="A257" s="2"/>
    </row>
    <row r="258" ht="16.5">
      <c r="A258" s="2"/>
    </row>
    <row r="259" ht="16.5">
      <c r="A259" s="2"/>
    </row>
    <row r="260" ht="16.5">
      <c r="A260" s="2"/>
    </row>
    <row r="261" ht="16.5">
      <c r="A261" s="2"/>
    </row>
    <row r="262" ht="16.5">
      <c r="A262" s="2"/>
    </row>
    <row r="263" ht="16.5">
      <c r="A263" s="2"/>
    </row>
    <row r="264" ht="16.5">
      <c r="A264" s="2"/>
    </row>
    <row r="265" ht="16.5">
      <c r="A265" s="2"/>
    </row>
    <row r="266" ht="16.5">
      <c r="A266" s="2"/>
    </row>
    <row r="267" ht="16.5">
      <c r="A267" s="2"/>
    </row>
    <row r="268" ht="16.5">
      <c r="A268" s="2"/>
    </row>
    <row r="269" ht="16.5">
      <c r="A269" s="2"/>
    </row>
    <row r="270" ht="16.5">
      <c r="A270" s="2"/>
    </row>
    <row r="271" ht="16.5">
      <c r="A271" s="2"/>
    </row>
    <row r="272" ht="16.5">
      <c r="A272" s="2"/>
    </row>
    <row r="273" ht="16.5">
      <c r="A273" s="2"/>
    </row>
    <row r="274" ht="16.5">
      <c r="A274" s="2"/>
    </row>
    <row r="275" ht="16.5">
      <c r="A275" s="2"/>
    </row>
    <row r="276" ht="16.5">
      <c r="A276" s="2"/>
    </row>
    <row r="277" ht="16.5">
      <c r="A277" s="2"/>
    </row>
    <row r="278" ht="16.5">
      <c r="A278" s="2"/>
    </row>
    <row r="279" ht="16.5">
      <c r="A279" s="2"/>
    </row>
    <row r="280" ht="16.5">
      <c r="A280" s="2"/>
    </row>
    <row r="281" ht="16.5">
      <c r="A281" s="2"/>
    </row>
    <row r="282" ht="16.5">
      <c r="A282" s="2"/>
    </row>
    <row r="283" ht="16.5">
      <c r="A283" s="2"/>
    </row>
    <row r="284" ht="16.5">
      <c r="A284" s="2"/>
    </row>
    <row r="285" ht="16.5">
      <c r="A285" s="2"/>
    </row>
    <row r="286" ht="16.5">
      <c r="A286" s="2"/>
    </row>
    <row r="287" ht="16.5">
      <c r="A287" s="2"/>
    </row>
    <row r="288" ht="16.5">
      <c r="A288" s="2"/>
    </row>
    <row r="289" ht="16.5">
      <c r="A289" s="2"/>
    </row>
    <row r="290" ht="16.5">
      <c r="A290" s="2"/>
    </row>
    <row r="291" ht="16.5">
      <c r="A291" s="2"/>
    </row>
    <row r="292" ht="16.5">
      <c r="A292" s="2"/>
    </row>
    <row r="293" ht="16.5">
      <c r="A293" s="2"/>
    </row>
    <row r="294" ht="16.5">
      <c r="A294" s="2"/>
    </row>
    <row r="295" ht="16.5">
      <c r="A295" s="2"/>
    </row>
    <row r="296" ht="16.5">
      <c r="A296" s="2"/>
    </row>
    <row r="297" ht="16.5">
      <c r="A297" s="2"/>
    </row>
    <row r="298" ht="16.5">
      <c r="A298" s="2"/>
    </row>
    <row r="299" ht="16.5">
      <c r="A299" s="2"/>
    </row>
    <row r="300" ht="16.5">
      <c r="A300" s="2"/>
    </row>
    <row r="301" ht="16.5">
      <c r="A301" s="2"/>
    </row>
    <row r="302" ht="16.5">
      <c r="A302" s="2"/>
    </row>
    <row r="303" ht="16.5">
      <c r="A303" s="2"/>
    </row>
    <row r="304" ht="16.5">
      <c r="A304" s="2"/>
    </row>
    <row r="305" ht="16.5">
      <c r="A305" s="2"/>
    </row>
    <row r="306" ht="16.5">
      <c r="A306" s="2"/>
    </row>
    <row r="307" ht="16.5">
      <c r="A307" s="2"/>
    </row>
    <row r="308" ht="16.5">
      <c r="A308" s="2"/>
    </row>
    <row r="309" ht="16.5">
      <c r="A309" s="2"/>
    </row>
    <row r="310" ht="16.5">
      <c r="A310" s="2"/>
    </row>
    <row r="311" ht="16.5">
      <c r="A311" s="2"/>
    </row>
    <row r="312" ht="16.5">
      <c r="A312" s="2"/>
    </row>
    <row r="313" ht="16.5">
      <c r="A313" s="2"/>
    </row>
    <row r="314" ht="16.5">
      <c r="A314" s="2"/>
    </row>
    <row r="315" ht="16.5">
      <c r="A315" s="2"/>
    </row>
    <row r="316" ht="16.5">
      <c r="A316" s="2"/>
    </row>
    <row r="317" ht="16.5">
      <c r="A317" s="2"/>
    </row>
    <row r="318" ht="16.5">
      <c r="A318" s="2"/>
    </row>
    <row r="319" ht="16.5">
      <c r="A319" s="2"/>
    </row>
    <row r="320" ht="16.5">
      <c r="A320" s="2"/>
    </row>
    <row r="321" ht="16.5">
      <c r="A321" s="2"/>
    </row>
    <row r="322" ht="16.5">
      <c r="A322" s="2"/>
    </row>
    <row r="323" ht="16.5">
      <c r="A323" s="2"/>
    </row>
    <row r="324" ht="16.5">
      <c r="A324" s="2"/>
    </row>
    <row r="325" ht="16.5">
      <c r="A325" s="2"/>
    </row>
    <row r="326" ht="16.5">
      <c r="A326" s="2"/>
    </row>
    <row r="327" ht="16.5">
      <c r="A327" s="2"/>
    </row>
    <row r="328" ht="16.5">
      <c r="A328" s="2"/>
    </row>
    <row r="329" ht="16.5">
      <c r="A329" s="2"/>
    </row>
    <row r="330" ht="16.5">
      <c r="A330" s="2"/>
    </row>
    <row r="331" ht="16.5">
      <c r="A331" s="2"/>
    </row>
    <row r="332" ht="16.5">
      <c r="A332" s="2"/>
    </row>
    <row r="333" ht="16.5">
      <c r="A333" s="2"/>
    </row>
    <row r="334" ht="16.5">
      <c r="A334" s="2"/>
    </row>
    <row r="335" ht="16.5">
      <c r="A335" s="2"/>
    </row>
    <row r="336" ht="16.5">
      <c r="A336" s="2"/>
    </row>
    <row r="337" ht="16.5">
      <c r="A337" s="2"/>
    </row>
    <row r="338" ht="16.5">
      <c r="A338" s="2"/>
    </row>
    <row r="339" ht="16.5">
      <c r="A339" s="2"/>
    </row>
    <row r="340" ht="16.5">
      <c r="A340" s="2"/>
    </row>
    <row r="341" ht="16.5">
      <c r="A341" s="2"/>
    </row>
    <row r="342" ht="16.5">
      <c r="A342" s="2"/>
    </row>
    <row r="343" ht="16.5">
      <c r="A343" s="2"/>
    </row>
    <row r="344" ht="16.5">
      <c r="A344" s="2"/>
    </row>
    <row r="345" ht="16.5">
      <c r="A345" s="2"/>
    </row>
    <row r="346" ht="16.5">
      <c r="A346" s="2"/>
    </row>
    <row r="347" ht="16.5">
      <c r="A347" s="2"/>
    </row>
    <row r="348" ht="16.5">
      <c r="A348" s="2"/>
    </row>
    <row r="349" ht="16.5">
      <c r="A349" s="2"/>
    </row>
    <row r="350" ht="16.5">
      <c r="A350" s="2"/>
    </row>
    <row r="351" ht="16.5">
      <c r="A351" s="2"/>
    </row>
    <row r="352" ht="16.5">
      <c r="A352" s="2"/>
    </row>
    <row r="353" ht="16.5">
      <c r="A353" s="2"/>
    </row>
    <row r="354" ht="16.5">
      <c r="A354" s="2"/>
    </row>
    <row r="355" ht="16.5">
      <c r="A355" s="2"/>
    </row>
    <row r="356" ht="16.5">
      <c r="A356" s="2"/>
    </row>
    <row r="357" ht="16.5">
      <c r="A357" s="2"/>
    </row>
    <row r="358" ht="16.5">
      <c r="A358" s="2"/>
    </row>
    <row r="359" ht="16.5">
      <c r="A359" s="2"/>
    </row>
    <row r="360" ht="16.5">
      <c r="A360" s="2"/>
    </row>
    <row r="361" ht="16.5">
      <c r="A361" s="2"/>
    </row>
    <row r="362" ht="16.5">
      <c r="A362" s="2"/>
    </row>
    <row r="363" ht="16.5">
      <c r="A363" s="2"/>
    </row>
    <row r="364" ht="16.5">
      <c r="A364" s="2"/>
    </row>
    <row r="365" ht="16.5">
      <c r="A365" s="2"/>
    </row>
    <row r="366" ht="16.5">
      <c r="A366" s="2"/>
    </row>
    <row r="367" ht="16.5">
      <c r="A367" s="2"/>
    </row>
    <row r="368" ht="16.5">
      <c r="A368" s="2"/>
    </row>
    <row r="369" ht="16.5">
      <c r="A369" s="2"/>
    </row>
    <row r="370" ht="16.5">
      <c r="A370" s="2"/>
    </row>
    <row r="371" ht="16.5">
      <c r="A371" s="2"/>
    </row>
    <row r="372" ht="16.5">
      <c r="A372" s="2"/>
    </row>
    <row r="373" ht="16.5">
      <c r="A373" s="2"/>
    </row>
    <row r="374" ht="16.5">
      <c r="A374" s="2"/>
    </row>
    <row r="375" ht="16.5">
      <c r="A375" s="2"/>
    </row>
    <row r="376" ht="16.5">
      <c r="A376" s="2"/>
    </row>
    <row r="377" ht="16.5">
      <c r="A377" s="2"/>
    </row>
    <row r="378" ht="16.5">
      <c r="A378" s="2"/>
    </row>
    <row r="379" ht="16.5">
      <c r="A379" s="2"/>
    </row>
    <row r="380" ht="16.5">
      <c r="A380" s="2"/>
    </row>
    <row r="381" ht="16.5">
      <c r="A381" s="2"/>
    </row>
    <row r="382" ht="16.5">
      <c r="A382" s="2"/>
    </row>
    <row r="383" ht="16.5">
      <c r="A383" s="2"/>
    </row>
    <row r="384" ht="16.5">
      <c r="A384" s="2"/>
    </row>
    <row r="385" ht="16.5">
      <c r="A385" s="2"/>
    </row>
    <row r="386" ht="16.5">
      <c r="A386" s="2"/>
    </row>
    <row r="387" ht="16.5">
      <c r="A387" s="2"/>
    </row>
    <row r="388" ht="16.5">
      <c r="A388" s="2"/>
    </row>
    <row r="389" ht="16.5">
      <c r="A389" s="2"/>
    </row>
    <row r="390" ht="16.5">
      <c r="A390" s="2"/>
    </row>
    <row r="391" ht="16.5">
      <c r="A391" s="2"/>
    </row>
    <row r="392" ht="16.5">
      <c r="A392" s="2"/>
    </row>
    <row r="393" ht="16.5">
      <c r="A393" s="2"/>
    </row>
    <row r="394" ht="16.5">
      <c r="A394" s="2"/>
    </row>
    <row r="395" ht="16.5">
      <c r="A395" s="2"/>
    </row>
    <row r="396" ht="16.5">
      <c r="A396" s="2"/>
    </row>
    <row r="397" ht="16.5">
      <c r="A397" s="2"/>
    </row>
    <row r="398" ht="16.5">
      <c r="A398" s="2"/>
    </row>
    <row r="399" ht="16.5">
      <c r="A399" s="2"/>
    </row>
    <row r="400" ht="16.5">
      <c r="A400" s="2"/>
    </row>
    <row r="401" ht="16.5">
      <c r="A401" s="2"/>
    </row>
    <row r="402" ht="16.5">
      <c r="A402" s="2"/>
    </row>
    <row r="403" ht="16.5">
      <c r="A403" s="2"/>
    </row>
    <row r="404" ht="16.5">
      <c r="A404" s="2"/>
    </row>
    <row r="405" ht="16.5">
      <c r="A405" s="2"/>
    </row>
    <row r="406" ht="16.5">
      <c r="A406" s="2"/>
    </row>
    <row r="407" ht="16.5">
      <c r="A407" s="2"/>
    </row>
    <row r="408" ht="16.5">
      <c r="A408" s="2"/>
    </row>
    <row r="409" ht="16.5">
      <c r="A409" s="2"/>
    </row>
    <row r="410" ht="16.5">
      <c r="A410" s="2"/>
    </row>
    <row r="411" ht="16.5">
      <c r="A411" s="2"/>
    </row>
    <row r="412" ht="16.5">
      <c r="A412" s="2"/>
    </row>
    <row r="413" ht="16.5">
      <c r="A413" s="2"/>
    </row>
    <row r="414" ht="16.5">
      <c r="A414" s="2"/>
    </row>
    <row r="415" ht="16.5">
      <c r="A415" s="2"/>
    </row>
    <row r="416" ht="16.5">
      <c r="A416" s="2"/>
    </row>
    <row r="417" ht="16.5">
      <c r="A417" s="2"/>
    </row>
    <row r="418" ht="16.5">
      <c r="A418" s="2"/>
    </row>
    <row r="419" ht="16.5">
      <c r="A419" s="2"/>
    </row>
    <row r="420" ht="16.5">
      <c r="A420" s="2"/>
    </row>
    <row r="421" ht="16.5">
      <c r="A421" s="2"/>
    </row>
    <row r="422" ht="16.5">
      <c r="A422" s="2"/>
    </row>
    <row r="423" ht="16.5">
      <c r="A423" s="2"/>
    </row>
    <row r="424" ht="16.5">
      <c r="A424" s="2"/>
    </row>
    <row r="425" ht="16.5">
      <c r="A425" s="2"/>
    </row>
    <row r="426" ht="16.5">
      <c r="A426" s="2"/>
    </row>
    <row r="427" ht="16.5">
      <c r="A427" s="2"/>
    </row>
    <row r="428" ht="16.5">
      <c r="A428" s="2"/>
    </row>
    <row r="429" ht="16.5">
      <c r="A429" s="2"/>
    </row>
    <row r="430" ht="16.5">
      <c r="A430" s="2"/>
    </row>
    <row r="431" ht="16.5">
      <c r="A431" s="2"/>
    </row>
    <row r="432" ht="16.5">
      <c r="A432" s="2"/>
    </row>
    <row r="433" ht="16.5">
      <c r="A433" s="2"/>
    </row>
    <row r="434" ht="16.5">
      <c r="A434" s="2"/>
    </row>
    <row r="435" ht="16.5">
      <c r="A435" s="2"/>
    </row>
    <row r="436" ht="16.5">
      <c r="A436" s="2"/>
    </row>
    <row r="437" ht="16.5">
      <c r="A437" s="2"/>
    </row>
    <row r="438" ht="16.5">
      <c r="A438" s="2"/>
    </row>
    <row r="439" ht="16.5">
      <c r="A439" s="2"/>
    </row>
    <row r="440" ht="16.5">
      <c r="A440" s="2"/>
    </row>
    <row r="441" ht="16.5">
      <c r="A441" s="2"/>
    </row>
    <row r="442" ht="16.5">
      <c r="A442" s="2"/>
    </row>
    <row r="443" ht="16.5">
      <c r="A443" s="2"/>
    </row>
    <row r="444" ht="16.5">
      <c r="A444" s="2"/>
    </row>
    <row r="445" ht="16.5">
      <c r="A445" s="2"/>
    </row>
    <row r="446" ht="16.5">
      <c r="A446" s="2"/>
    </row>
    <row r="447" ht="16.5">
      <c r="A447" s="2"/>
    </row>
    <row r="448" ht="16.5">
      <c r="A448" s="2"/>
    </row>
    <row r="449" ht="16.5">
      <c r="A449" s="2"/>
    </row>
    <row r="450" ht="16.5">
      <c r="A450" s="2"/>
    </row>
    <row r="451" ht="16.5">
      <c r="A451" s="2"/>
    </row>
    <row r="452" ht="16.5">
      <c r="A452" s="2"/>
    </row>
    <row r="453" ht="16.5">
      <c r="A453" s="2"/>
    </row>
    <row r="454" ht="16.5">
      <c r="A454" s="2"/>
    </row>
    <row r="455" ht="16.5">
      <c r="A455" s="2"/>
    </row>
    <row r="456" ht="16.5">
      <c r="A456" s="2"/>
    </row>
    <row r="457" ht="16.5">
      <c r="A457" s="2"/>
    </row>
    <row r="458" ht="16.5">
      <c r="A458" s="2"/>
    </row>
    <row r="459" ht="16.5">
      <c r="A459" s="2"/>
    </row>
    <row r="460" ht="16.5">
      <c r="A460" s="2"/>
    </row>
    <row r="461" ht="16.5">
      <c r="A461" s="2"/>
    </row>
    <row r="462" ht="16.5">
      <c r="A462" s="2"/>
    </row>
    <row r="463" ht="16.5">
      <c r="A463" s="2"/>
    </row>
    <row r="464" ht="16.5">
      <c r="A464" s="2"/>
    </row>
    <row r="465" ht="16.5">
      <c r="A465" s="2"/>
    </row>
    <row r="466" ht="16.5">
      <c r="A466" s="2"/>
    </row>
    <row r="467" ht="16.5">
      <c r="A467" s="2"/>
    </row>
    <row r="468" ht="16.5">
      <c r="A468" s="2"/>
    </row>
    <row r="469" ht="16.5">
      <c r="A469" s="2"/>
    </row>
    <row r="470" ht="16.5">
      <c r="A470" s="2"/>
    </row>
    <row r="471" ht="16.5">
      <c r="A471" s="2"/>
    </row>
    <row r="472" ht="16.5">
      <c r="A472" s="2"/>
    </row>
    <row r="473" ht="16.5">
      <c r="A473" s="2"/>
    </row>
    <row r="474" ht="16.5">
      <c r="A474" s="2"/>
    </row>
    <row r="475" ht="16.5">
      <c r="A475" s="2"/>
    </row>
    <row r="476" ht="16.5">
      <c r="A476" s="2"/>
    </row>
    <row r="477" ht="16.5">
      <c r="A477" s="2"/>
    </row>
    <row r="478" ht="16.5">
      <c r="A478" s="2"/>
    </row>
    <row r="479" ht="16.5">
      <c r="A479" s="2"/>
    </row>
    <row r="480" ht="16.5">
      <c r="A480" s="2"/>
    </row>
    <row r="481" ht="16.5">
      <c r="A481" s="2"/>
    </row>
    <row r="482" ht="16.5">
      <c r="A482" s="2"/>
    </row>
    <row r="483" ht="16.5">
      <c r="A483" s="2"/>
    </row>
    <row r="484" ht="16.5">
      <c r="A484" s="2"/>
    </row>
    <row r="485" ht="16.5">
      <c r="A485" s="2"/>
    </row>
    <row r="486" ht="16.5">
      <c r="A486" s="2"/>
    </row>
    <row r="487" ht="16.5">
      <c r="A487" s="2"/>
    </row>
    <row r="488" ht="16.5">
      <c r="A488" s="2"/>
    </row>
    <row r="489" ht="16.5">
      <c r="A489" s="2"/>
    </row>
    <row r="490" ht="16.5">
      <c r="A490" s="2"/>
    </row>
    <row r="491" ht="16.5">
      <c r="A491" s="2"/>
    </row>
    <row r="492" ht="16.5">
      <c r="A492" s="2"/>
    </row>
    <row r="493" ht="16.5">
      <c r="A493" s="2"/>
    </row>
    <row r="494" ht="16.5">
      <c r="A494" s="2"/>
    </row>
    <row r="495" ht="16.5">
      <c r="A495" s="2"/>
    </row>
    <row r="496" ht="16.5">
      <c r="A496" s="2"/>
    </row>
    <row r="497" ht="16.5">
      <c r="A497" s="2"/>
    </row>
    <row r="498" ht="16.5">
      <c r="A498" s="2"/>
    </row>
    <row r="499" ht="16.5">
      <c r="A499" s="2"/>
    </row>
    <row r="500" ht="16.5">
      <c r="A500" s="2"/>
    </row>
    <row r="501" ht="16.5">
      <c r="A501" s="2"/>
    </row>
    <row r="502" ht="16.5">
      <c r="A502" s="2"/>
    </row>
    <row r="503" ht="16.5">
      <c r="A503" s="2"/>
    </row>
    <row r="504" ht="16.5">
      <c r="A504" s="2"/>
    </row>
    <row r="505" ht="16.5">
      <c r="A505" s="2"/>
    </row>
    <row r="506" ht="16.5">
      <c r="A506" s="2"/>
    </row>
    <row r="507" ht="16.5">
      <c r="A507" s="2"/>
    </row>
    <row r="508" ht="16.5">
      <c r="A508" s="2"/>
    </row>
    <row r="509" ht="16.5">
      <c r="A509" s="2"/>
    </row>
    <row r="510" ht="16.5">
      <c r="A510" s="2"/>
    </row>
    <row r="511" ht="16.5">
      <c r="A511" s="2"/>
    </row>
    <row r="512" ht="16.5">
      <c r="A512" s="2"/>
    </row>
    <row r="513" ht="16.5">
      <c r="A513" s="2"/>
    </row>
    <row r="514" ht="16.5">
      <c r="A514" s="2"/>
    </row>
    <row r="515" ht="16.5">
      <c r="A515" s="2"/>
    </row>
    <row r="516" ht="16.5">
      <c r="A516" s="2"/>
    </row>
    <row r="517" ht="16.5">
      <c r="A517" s="2"/>
    </row>
    <row r="518" ht="16.5">
      <c r="A518" s="2"/>
    </row>
    <row r="519" ht="16.5">
      <c r="A519" s="2"/>
    </row>
    <row r="520" ht="16.5">
      <c r="A520" s="2"/>
    </row>
    <row r="521" ht="16.5">
      <c r="A521" s="2"/>
    </row>
    <row r="522" ht="16.5">
      <c r="A522" s="2"/>
    </row>
    <row r="523" ht="16.5">
      <c r="A523" s="2"/>
    </row>
    <row r="524" ht="16.5">
      <c r="A524" s="2"/>
    </row>
    <row r="525" ht="16.5">
      <c r="A525" s="2"/>
    </row>
    <row r="526" ht="16.5">
      <c r="A526" s="2"/>
    </row>
    <row r="527" ht="16.5">
      <c r="A527" s="2"/>
    </row>
    <row r="528" ht="16.5">
      <c r="A528" s="2"/>
    </row>
    <row r="529" ht="16.5">
      <c r="A529" s="2"/>
    </row>
    <row r="530" ht="16.5">
      <c r="A530" s="2"/>
    </row>
    <row r="531" ht="16.5">
      <c r="A531" s="2"/>
    </row>
    <row r="532" ht="16.5">
      <c r="A532" s="2"/>
    </row>
    <row r="533" ht="16.5">
      <c r="A533" s="2"/>
    </row>
    <row r="534" ht="16.5">
      <c r="A534" s="2"/>
    </row>
    <row r="535" ht="16.5">
      <c r="A535" s="2"/>
    </row>
    <row r="536" ht="16.5">
      <c r="A536" s="2"/>
    </row>
    <row r="537" ht="16.5">
      <c r="A537" s="2"/>
    </row>
    <row r="538" ht="16.5">
      <c r="A538" s="2"/>
    </row>
    <row r="539" ht="16.5">
      <c r="A539" s="2"/>
    </row>
    <row r="540" ht="16.5">
      <c r="A540" s="2"/>
    </row>
    <row r="541" ht="16.5">
      <c r="A541" s="2"/>
    </row>
    <row r="542" ht="16.5">
      <c r="A542" s="2"/>
    </row>
    <row r="543" ht="16.5">
      <c r="A543" s="2"/>
    </row>
    <row r="544" ht="16.5">
      <c r="A544" s="2"/>
    </row>
    <row r="545" ht="16.5">
      <c r="A545" s="2"/>
    </row>
    <row r="546" ht="16.5">
      <c r="A546" s="2"/>
    </row>
    <row r="547" ht="16.5">
      <c r="A547" s="2"/>
    </row>
    <row r="548" ht="16.5">
      <c r="A548" s="2"/>
    </row>
    <row r="549" ht="16.5">
      <c r="A549" s="2"/>
    </row>
    <row r="550" ht="16.5">
      <c r="A550" s="2"/>
    </row>
    <row r="551" ht="16.5">
      <c r="A551" s="2"/>
    </row>
    <row r="552" ht="16.5">
      <c r="A552" s="2"/>
    </row>
    <row r="553" ht="16.5">
      <c r="A553" s="2"/>
    </row>
    <row r="554" ht="16.5">
      <c r="A554" s="2"/>
    </row>
    <row r="555" ht="16.5">
      <c r="A555" s="2"/>
    </row>
    <row r="556" ht="16.5">
      <c r="A556" s="2"/>
    </row>
    <row r="557" ht="16.5">
      <c r="A557" s="2"/>
    </row>
    <row r="558" ht="16.5">
      <c r="A558" s="2"/>
    </row>
    <row r="559" ht="16.5">
      <c r="A559" s="2"/>
    </row>
    <row r="560" ht="16.5">
      <c r="A560" s="2"/>
    </row>
    <row r="561" ht="16.5">
      <c r="A561" s="2"/>
    </row>
    <row r="562" ht="16.5">
      <c r="A562" s="2"/>
    </row>
    <row r="563" ht="16.5">
      <c r="A563" s="2"/>
    </row>
  </sheetData>
  <mergeCells count="30">
    <mergeCell ref="Y5:Y6"/>
    <mergeCell ref="Z5:Z6"/>
    <mergeCell ref="AB5:AB6"/>
    <mergeCell ref="A2:AB2"/>
    <mergeCell ref="A4:A6"/>
    <mergeCell ref="C5:C6"/>
    <mergeCell ref="B4:B6"/>
    <mergeCell ref="G5:G6"/>
    <mergeCell ref="F5:F6"/>
    <mergeCell ref="E5:E6"/>
    <mergeCell ref="D5:D6"/>
    <mergeCell ref="Q5:Q6"/>
    <mergeCell ref="C4:AB4"/>
    <mergeCell ref="H5:H6"/>
    <mergeCell ref="I5:I6"/>
    <mergeCell ref="J5:J6"/>
    <mergeCell ref="O5:O6"/>
    <mergeCell ref="K5:K6"/>
    <mergeCell ref="M5:M6"/>
    <mergeCell ref="N5:N6"/>
    <mergeCell ref="W5:W6"/>
    <mergeCell ref="U5:U6"/>
    <mergeCell ref="L5:L6"/>
    <mergeCell ref="AA5:AA6"/>
    <mergeCell ref="R5:R6"/>
    <mergeCell ref="V5:V6"/>
    <mergeCell ref="S5:S6"/>
    <mergeCell ref="T5:T6"/>
    <mergeCell ref="P5:P6"/>
    <mergeCell ref="X5:X6"/>
  </mergeCells>
  <printOptions gridLines="1" horizontalCentered="1" verticalCentered="1"/>
  <pageMargins left="0.1968503937007874" right="0.1968503937007874" top="0.2362204724409449" bottom="0.1968503937007874" header="0.2755905511811024" footer="0.31496062992125984"/>
  <pageSetup horizontalDpi="300" verticalDpi="300" orientation="landscape" paperSize="9" scale="33" r:id="rId1"/>
  <rowBreaks count="1" manualBreakCount="1">
    <brk id="11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aris</cp:lastModifiedBy>
  <cp:lastPrinted>2007-08-07T03:33:14Z</cp:lastPrinted>
  <dcterms:created xsi:type="dcterms:W3CDTF">2001-05-07T11:51:26Z</dcterms:created>
  <dcterms:modified xsi:type="dcterms:W3CDTF">2007-08-14T03:39:36Z</dcterms:modified>
  <cp:category/>
  <cp:version/>
  <cp:contentType/>
  <cp:contentStatus/>
</cp:coreProperties>
</file>