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<sst xmlns="http://schemas.openxmlformats.org/spreadsheetml/2006/main" count="78" uniqueCount="76">
  <si>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</si>
  <si>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</si>
  <si>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</si>
  <si>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</si>
  <si>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</si>
  <si>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</si>
  <si>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</si>
  <si>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</si>
  <si>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</si>
  <si>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</si>
  <si>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</si>
  <si>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</si>
  <si>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</si>
  <si>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</si>
  <si>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</si>
  <si>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</si>
  <si>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</si>
  <si>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</si>
  <si>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</si>
  <si>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</si>
  <si>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</si>
  <si>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</si>
  <si>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</si>
  <si>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</si>
  <si>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</si>
  <si>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</si>
  <si>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</si>
  <si>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</si>
  <si>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</si>
  <si>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</si>
  <si>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</si>
  <si>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</si>
  <si>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</si>
  <si>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</si>
  <si>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</si>
  <si>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</si>
  <si>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</si>
  <si>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</si>
  <si>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</si>
  <si>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</si>
  <si>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</si>
  <si>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</si>
  <si>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</si>
  <si>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</si>
  <si>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</si>
  <si>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</si>
  <si>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</si>
  <si>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</si>
  <si>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</si>
  <si>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</si>
  <si>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</si>
  <si>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</si>
  <si>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</si>
  <si>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</si>
  <si>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</si>
  <si>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</si>
  <si>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</si>
  <si>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</si>
  <si>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</si>
  <si>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</si>
  <si>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</si>
  <si>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</si>
  <si>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</si>
  <si>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</si>
  <si>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</si>
  <si>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</si>
  <si>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</si>
  <si>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</si>
  <si>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</si>
  <si>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</si>
  <si>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</si>
  <si>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</si>
  <si>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</si>
  <si>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</si>
  <si>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на 01 октября 2009 года по доходам</t>
  </si>
  <si>
    <t>182 1 01 02021 01 0000 110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</si>
</sst>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45">
      <selection activeCell="G61" sqref="G61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74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34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334070</v>
      </c>
      <c r="E7" s="61"/>
      <c r="F7" s="61"/>
      <c r="G7" s="61">
        <f>G9+G34</f>
        <v>252237.93</v>
      </c>
      <c r="H7" s="61"/>
      <c r="I7" s="61">
        <f>G7/D7*100</f>
        <v>75.50451402400694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226170</v>
      </c>
      <c r="E9" s="63" t="e">
        <f>E10+E17+E20+E32</f>
        <v>#REF!</v>
      </c>
      <c r="F9" s="63" t="e">
        <f>F10+F17+F20+F32</f>
        <v>#REF!</v>
      </c>
      <c r="G9" s="63">
        <f>G10+G17+G20+G32</f>
        <v>222077.07</v>
      </c>
      <c r="H9" s="63">
        <f>H10+H17+H20+H32</f>
        <v>0</v>
      </c>
      <c r="I9" s="61">
        <f>G9/D9*100</f>
        <v>98.19033028253085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55600</v>
      </c>
      <c r="E10" s="64">
        <f>E12+E16</f>
        <v>0</v>
      </c>
      <c r="F10" s="64">
        <f>F12+F16</f>
        <v>0</v>
      </c>
      <c r="G10" s="64">
        <f>G12+G16</f>
        <v>44038.7</v>
      </c>
      <c r="H10" s="64"/>
      <c r="I10" s="61">
        <f>G10/D10*100</f>
        <v>79.20629496402877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75</v>
      </c>
      <c r="B12" s="52" t="s">
        <v>9</v>
      </c>
      <c r="C12" s="54">
        <v>15821.4</v>
      </c>
      <c r="D12" s="65">
        <v>55600</v>
      </c>
      <c r="E12" s="65"/>
      <c r="F12" s="65"/>
      <c r="G12" s="65">
        <v>42155.6</v>
      </c>
      <c r="H12" s="65"/>
      <c r="I12" s="65">
        <f>G12/D12*100</f>
        <v>75.81942446043165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69</v>
      </c>
      <c r="B16" s="52" t="s">
        <v>9</v>
      </c>
      <c r="C16" s="54"/>
      <c r="D16" s="65">
        <v>0</v>
      </c>
      <c r="E16" s="65"/>
      <c r="F16" s="65"/>
      <c r="G16" s="65">
        <v>1883.1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35</v>
      </c>
      <c r="C17" s="53">
        <v>1700</v>
      </c>
      <c r="D17" s="64">
        <f>D18</f>
        <v>1100</v>
      </c>
      <c r="E17" s="64" t="e">
        <f>E18+#REF!</f>
        <v>#REF!</v>
      </c>
      <c r="F17" s="64" t="e">
        <f>F18+#REF!</f>
        <v>#REF!</v>
      </c>
      <c r="G17" s="64">
        <f>G18</f>
        <v>356.81</v>
      </c>
      <c r="H17" s="64"/>
      <c r="I17" s="64">
        <f t="shared" si="0"/>
        <v>32.43727272727273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36</v>
      </c>
      <c r="C18" s="54">
        <v>500</v>
      </c>
      <c r="D18" s="65">
        <v>1100</v>
      </c>
      <c r="E18" s="65"/>
      <c r="F18" s="65"/>
      <c r="G18" s="65">
        <v>356.81</v>
      </c>
      <c r="H18" s="65"/>
      <c r="I18" s="65">
        <f>G18/D18*100</f>
        <v>32.43727272727273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161670</v>
      </c>
      <c r="E20" s="64">
        <f>E22+E21+E31</f>
        <v>0</v>
      </c>
      <c r="F20" s="64">
        <f>F22+F21+F31</f>
        <v>0</v>
      </c>
      <c r="G20" s="64">
        <f>G22+G21+G31</f>
        <v>138261.56</v>
      </c>
      <c r="H20" s="64">
        <f>H22+H21+H31</f>
        <v>0</v>
      </c>
      <c r="I20" s="64">
        <f t="shared" si="0"/>
        <v>85.52085111647182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37</v>
      </c>
      <c r="C21" s="54">
        <v>200</v>
      </c>
      <c r="D21" s="65">
        <v>31500</v>
      </c>
      <c r="E21" s="65"/>
      <c r="F21" s="65"/>
      <c r="G21" s="65">
        <v>31982.67</v>
      </c>
      <c r="H21" s="65"/>
      <c r="I21" s="65">
        <f>G21/D21*100</f>
        <v>101.53228571428572</v>
      </c>
      <c r="J21" s="37"/>
      <c r="K21" s="2"/>
      <c r="L21" s="2"/>
      <c r="M21" s="2"/>
      <c r="N21" s="1"/>
      <c r="O21" s="1"/>
    </row>
    <row r="22" spans="1:15" ht="65.25" customHeight="1">
      <c r="A22" s="52" t="s">
        <v>47</v>
      </c>
      <c r="B22" s="32" t="s">
        <v>67</v>
      </c>
      <c r="C22" s="54">
        <v>1100</v>
      </c>
      <c r="D22" s="65">
        <v>127870</v>
      </c>
      <c r="E22" s="65"/>
      <c r="F22" s="65"/>
      <c r="G22" s="65">
        <v>103045.25</v>
      </c>
      <c r="H22" s="65"/>
      <c r="I22" s="65">
        <f>G22/D22*100</f>
        <v>80.58594666458121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38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48</v>
      </c>
      <c r="B31" s="32" t="s">
        <v>68</v>
      </c>
      <c r="C31" s="55"/>
      <c r="D31" s="65">
        <v>2300</v>
      </c>
      <c r="E31" s="65"/>
      <c r="F31" s="65"/>
      <c r="G31" s="65">
        <v>3233.64</v>
      </c>
      <c r="H31" s="65"/>
      <c r="I31" s="65">
        <f t="shared" si="1"/>
        <v>140.59304347826088</v>
      </c>
      <c r="J31" s="37"/>
    </row>
    <row r="32" spans="1:10" ht="18" customHeight="1">
      <c r="A32" s="59" t="s">
        <v>55</v>
      </c>
      <c r="B32" s="59" t="s">
        <v>56</v>
      </c>
      <c r="C32" s="60"/>
      <c r="D32" s="66">
        <f>D33</f>
        <v>7800</v>
      </c>
      <c r="E32" s="66">
        <f>E33</f>
        <v>0</v>
      </c>
      <c r="F32" s="66">
        <f>F33</f>
        <v>0</v>
      </c>
      <c r="G32" s="66">
        <f>G33</f>
        <v>39420</v>
      </c>
      <c r="H32" s="66"/>
      <c r="I32" s="66">
        <f t="shared" si="1"/>
        <v>505.38461538461536</v>
      </c>
      <c r="J32" s="37"/>
    </row>
    <row r="33" spans="1:10" ht="81" customHeight="1">
      <c r="A33" s="52" t="s">
        <v>57</v>
      </c>
      <c r="B33" s="52" t="s">
        <v>58</v>
      </c>
      <c r="C33" s="55"/>
      <c r="D33" s="65">
        <v>7800</v>
      </c>
      <c r="E33" s="65"/>
      <c r="F33" s="65"/>
      <c r="G33" s="65">
        <v>39420</v>
      </c>
      <c r="H33" s="65"/>
      <c r="I33" s="65">
        <f t="shared" si="1"/>
        <v>505.38461538461536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107900</v>
      </c>
      <c r="E34" s="63">
        <f>SUM(E35:E40)</f>
        <v>0</v>
      </c>
      <c r="F34" s="63">
        <f>SUM(F35:F40)</f>
        <v>0</v>
      </c>
      <c r="G34" s="63">
        <f>SUM(G35:G40)</f>
        <v>30160.86</v>
      </c>
      <c r="H34" s="63">
        <f>H35+H39+H38</f>
        <v>0</v>
      </c>
      <c r="I34" s="63">
        <f t="shared" si="0"/>
        <v>27.95260426320667</v>
      </c>
      <c r="J34" s="34"/>
    </row>
    <row r="35" spans="1:11" ht="80.25" customHeight="1">
      <c r="A35" s="52" t="s">
        <v>49</v>
      </c>
      <c r="B35" s="52" t="s">
        <v>50</v>
      </c>
      <c r="C35" s="57"/>
      <c r="D35" s="65">
        <v>82300</v>
      </c>
      <c r="E35" s="64"/>
      <c r="F35" s="64"/>
      <c r="G35" s="65">
        <v>3996.81</v>
      </c>
      <c r="H35" s="64"/>
      <c r="I35" s="67">
        <f t="shared" si="0"/>
        <v>4.856391251518834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46</v>
      </c>
      <c r="B38" s="52" t="s">
        <v>51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31</v>
      </c>
      <c r="B39" s="52" t="s">
        <v>52</v>
      </c>
      <c r="C39" s="54"/>
      <c r="D39" s="65">
        <v>19600</v>
      </c>
      <c r="E39" s="65"/>
      <c r="F39" s="65"/>
      <c r="G39" s="65">
        <v>18014.05</v>
      </c>
      <c r="H39" s="64"/>
      <c r="I39" s="67">
        <f t="shared" si="0"/>
        <v>91.90841836734694</v>
      </c>
      <c r="J39" s="37"/>
    </row>
    <row r="40" spans="1:10" ht="48.75" customHeight="1">
      <c r="A40" s="32" t="s">
        <v>70</v>
      </c>
      <c r="B40" s="32" t="s">
        <v>71</v>
      </c>
      <c r="C40" s="54"/>
      <c r="D40" s="65">
        <v>6000</v>
      </c>
      <c r="E40" s="65"/>
      <c r="F40" s="65"/>
      <c r="G40" s="65">
        <v>8150</v>
      </c>
      <c r="H40" s="64"/>
      <c r="I40" s="67">
        <f t="shared" si="0"/>
        <v>135.83333333333334</v>
      </c>
      <c r="J40" s="37"/>
    </row>
    <row r="41" spans="1:10" s="7" customFormat="1" ht="23.25" customHeight="1">
      <c r="A41" s="58" t="s">
        <v>60</v>
      </c>
      <c r="B41" s="58" t="s">
        <v>61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29</v>
      </c>
      <c r="C42" s="41">
        <v>89737.9</v>
      </c>
      <c r="D42" s="69">
        <f>D43</f>
        <v>1391480.2</v>
      </c>
      <c r="E42" s="69">
        <f>E43</f>
        <v>0</v>
      </c>
      <c r="F42" s="69">
        <f>F43</f>
        <v>0</v>
      </c>
      <c r="G42" s="69">
        <f>G43</f>
        <v>807040.2</v>
      </c>
      <c r="H42" s="69"/>
      <c r="I42" s="69">
        <f t="shared" si="0"/>
        <v>57.9986837038716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1391480.2</v>
      </c>
      <c r="E43" s="70">
        <f>SUM(E44:E51)</f>
        <v>0</v>
      </c>
      <c r="F43" s="70">
        <f>SUM(F44:F51)</f>
        <v>0</v>
      </c>
      <c r="G43" s="70">
        <f>SUM(G44:G51)</f>
        <v>807040.2</v>
      </c>
      <c r="H43" s="70">
        <f>SUM(H44:H48)</f>
        <v>0</v>
      </c>
      <c r="I43" s="70">
        <f t="shared" si="0"/>
        <v>57.9986837038716</v>
      </c>
      <c r="J43" s="37"/>
    </row>
    <row r="44" spans="1:10" ht="33.75" customHeight="1">
      <c r="A44" s="32" t="s">
        <v>64</v>
      </c>
      <c r="B44" s="32" t="s">
        <v>30</v>
      </c>
      <c r="C44" s="33">
        <v>45052.6</v>
      </c>
      <c r="D44" s="62">
        <v>1176900</v>
      </c>
      <c r="E44" s="62"/>
      <c r="F44" s="62"/>
      <c r="G44" s="62">
        <v>705300</v>
      </c>
      <c r="H44" s="62"/>
      <c r="I44" s="62">
        <f t="shared" si="0"/>
        <v>59.92862605149121</v>
      </c>
      <c r="J44" s="37"/>
    </row>
    <row r="45" spans="1:10" ht="50.25" customHeight="1">
      <c r="A45" s="32" t="s">
        <v>32</v>
      </c>
      <c r="B45" s="32" t="s">
        <v>39</v>
      </c>
      <c r="C45" s="33"/>
      <c r="D45" s="62">
        <v>46000</v>
      </c>
      <c r="E45" s="62"/>
      <c r="F45" s="62"/>
      <c r="G45" s="62">
        <v>0</v>
      </c>
      <c r="H45" s="62"/>
      <c r="I45" s="71">
        <f t="shared" si="0"/>
        <v>0</v>
      </c>
      <c r="J45" s="37"/>
    </row>
    <row r="46" spans="1:10" ht="2.25" customHeight="1" hidden="1">
      <c r="A46" s="32" t="s">
        <v>27</v>
      </c>
      <c r="B46" s="32" t="s">
        <v>28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53</v>
      </c>
      <c r="B48" s="32" t="s">
        <v>54</v>
      </c>
      <c r="C48" s="33"/>
      <c r="D48" s="62">
        <v>119200</v>
      </c>
      <c r="E48" s="62"/>
      <c r="F48" s="62"/>
      <c r="G48" s="62">
        <v>22610</v>
      </c>
      <c r="H48" s="70"/>
      <c r="I48" s="71">
        <f t="shared" si="0"/>
        <v>18.968120805369125</v>
      </c>
      <c r="J48" s="37"/>
    </row>
    <row r="49" spans="1:10" ht="36" customHeight="1">
      <c r="A49" s="32" t="s">
        <v>62</v>
      </c>
      <c r="B49" s="32" t="s">
        <v>63</v>
      </c>
      <c r="C49" s="33"/>
      <c r="D49" s="62">
        <v>200</v>
      </c>
      <c r="E49" s="62"/>
      <c r="F49" s="62"/>
      <c r="G49" s="62">
        <v>155</v>
      </c>
      <c r="H49" s="70"/>
      <c r="I49" s="71"/>
      <c r="J49" s="37"/>
    </row>
    <row r="50" spans="1:10" ht="49.5" customHeight="1">
      <c r="A50" s="32" t="s">
        <v>65</v>
      </c>
      <c r="B50" s="32" t="s">
        <v>66</v>
      </c>
      <c r="C50" s="33"/>
      <c r="D50" s="62">
        <v>0</v>
      </c>
      <c r="E50" s="62"/>
      <c r="F50" s="62"/>
      <c r="G50" s="62">
        <v>29795</v>
      </c>
      <c r="H50" s="62"/>
      <c r="I50" s="69" t="e">
        <f t="shared" si="0"/>
        <v>#DIV/0!</v>
      </c>
      <c r="J50" s="37"/>
    </row>
    <row r="51" spans="1:10" ht="34.5" customHeight="1">
      <c r="A51" s="32" t="s">
        <v>72</v>
      </c>
      <c r="B51" s="32" t="s">
        <v>73</v>
      </c>
      <c r="C51" s="33"/>
      <c r="D51" s="62">
        <v>49180.2</v>
      </c>
      <c r="E51" s="62"/>
      <c r="F51" s="62"/>
      <c r="G51" s="62">
        <v>49180.2</v>
      </c>
      <c r="H51" s="62"/>
      <c r="I51" s="69">
        <f t="shared" si="0"/>
        <v>100</v>
      </c>
      <c r="J51" s="37"/>
    </row>
    <row r="52" spans="1:10" s="17" customFormat="1" ht="23.25" customHeight="1">
      <c r="A52" s="40" t="s">
        <v>33</v>
      </c>
      <c r="B52" s="40" t="s">
        <v>40</v>
      </c>
      <c r="C52" s="41"/>
      <c r="D52" s="69">
        <v>28000</v>
      </c>
      <c r="E52" s="69"/>
      <c r="F52" s="69"/>
      <c r="G52" s="69">
        <v>8025</v>
      </c>
      <c r="H52" s="61"/>
      <c r="I52" s="71">
        <f t="shared" si="0"/>
        <v>28.660714285714285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1753550.2</v>
      </c>
      <c r="E53" s="64">
        <f>E52+E42+E7+E41</f>
        <v>0</v>
      </c>
      <c r="F53" s="64">
        <f>F52+F42+F7+F41</f>
        <v>0</v>
      </c>
      <c r="G53" s="64">
        <f>G52+G42+G7+G41</f>
        <v>1067303.13</v>
      </c>
      <c r="H53" s="64"/>
      <c r="I53" s="72">
        <f t="shared" si="0"/>
        <v>60.86527377431224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41</v>
      </c>
      <c r="C55" s="35"/>
      <c r="D55" s="70"/>
      <c r="E55" s="70"/>
      <c r="F55" s="70"/>
      <c r="G55" s="70">
        <f>G57+G56</f>
        <v>57071.76</v>
      </c>
      <c r="H55" s="70"/>
      <c r="I55" s="69"/>
      <c r="J55" s="49"/>
    </row>
    <row r="56" spans="1:10" ht="20.25" customHeight="1">
      <c r="A56" s="32"/>
      <c r="B56" s="42" t="s">
        <v>42</v>
      </c>
      <c r="C56" s="33"/>
      <c r="D56" s="62"/>
      <c r="E56" s="62"/>
      <c r="F56" s="62"/>
      <c r="G56" s="62">
        <v>57071.76</v>
      </c>
      <c r="H56" s="70"/>
      <c r="I56" s="69"/>
      <c r="J56" s="49"/>
    </row>
    <row r="57" spans="1:10" ht="19.5" customHeight="1">
      <c r="A57" s="32"/>
      <c r="B57" s="42" t="s">
        <v>43</v>
      </c>
      <c r="C57" s="33"/>
      <c r="D57" s="62"/>
      <c r="E57" s="62"/>
      <c r="F57" s="62"/>
      <c r="G57" s="62">
        <v>0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44</v>
      </c>
      <c r="C59" s="35"/>
      <c r="D59" s="70"/>
      <c r="E59" s="70"/>
      <c r="F59" s="70"/>
      <c r="G59" s="70">
        <f>G61+G60</f>
        <v>158088.77</v>
      </c>
      <c r="H59" s="70"/>
      <c r="I59" s="69"/>
      <c r="J59" s="49"/>
    </row>
    <row r="60" spans="1:10" ht="18" customHeight="1">
      <c r="A60" s="32"/>
      <c r="B60" s="42" t="s">
        <v>45</v>
      </c>
      <c r="C60" s="33"/>
      <c r="D60" s="62"/>
      <c r="E60" s="62"/>
      <c r="F60" s="62"/>
      <c r="G60" s="62">
        <v>158088.77</v>
      </c>
      <c r="H60" s="70"/>
      <c r="I60" s="69"/>
      <c r="J60" s="49"/>
    </row>
    <row r="61" spans="1:10" ht="18" customHeight="1">
      <c r="A61" s="32"/>
      <c r="B61" s="42" t="s">
        <v>43</v>
      </c>
      <c r="C61" s="33"/>
      <c r="D61" s="62"/>
      <c r="E61" s="62"/>
      <c r="F61" s="62"/>
      <c r="G61" s="62">
        <v>0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6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2009-10-05T05:39:55Z</dcterms:modified>
  <cp:category/>
  <cp:version/>
  <cp:contentType/>
  <cp:contentStatus/>
</cp:coreProperties>
</file>