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Шимкуссы" sheetId="1" r:id="rId1"/>
  </sheets>
  <definedNames>
    <definedName name="_xlnm.Print_Titles" localSheetId="0">'Шимкуссы'!$8:$11</definedName>
    <definedName name="_xlnm.Print_Area" localSheetId="0">'Шимкуссы'!$C$2:$AC$91</definedName>
  </definedNames>
  <calcPr fullCalcOnLoad="1"/>
</workbook>
</file>

<file path=xl/sharedStrings.xml><?xml version="1.0" encoding="utf-8"?>
<sst xmlns="http://schemas.openxmlformats.org/spreadsheetml/2006/main" count="1136" uniqueCount="1067">
  <si>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</si>
  <si>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</si>
  <si>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</si>
  <si>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</si>
  <si>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</si>
  <si>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</si>
  <si>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</si>
  <si>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</si>
  <si>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</si>
  <si>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</si>
  <si>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</si>
  <si>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</si>
  <si>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</si>
  <si>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</si>
  <si>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</si>
  <si>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</si>
  <si>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</si>
  <si>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</si>
  <si>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</si>
  <si>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</si>
  <si>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</si>
  <si>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</si>
  <si>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</si>
  <si>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</si>
  <si>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</si>
  <si>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</si>
  <si>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</si>
  <si>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</si>
  <si>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</si>
  <si>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</si>
  <si>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 xml:space="preserve">первичный воинский учет на территориях где отсутствуют военные комиссариаты </t>
  </si>
  <si>
    <t>0202</t>
  </si>
  <si>
    <t>Закон Чувашской Республики от 30 ноября 2006 г. N 55
"О наделении органов местного самоуправления в Чувашской Республике отдельными государственными полномочиями"</t>
  </si>
  <si>
    <t>ст.9</t>
  </si>
  <si>
    <t>01.01.2007г-31.12.2007</t>
  </si>
  <si>
    <t>0203</t>
  </si>
  <si>
    <t xml:space="preserve">ведение учета граждан, проживающих в сельской местности, нуждающихся в жилых помещениях и имеющих право на государственную поддержку в форме субсидий на строительство (приобретение) жилых помещений в сельской местности в рамках социального развития села, </t>
  </si>
  <si>
    <t>ст.1.п.4.п.п2</t>
  </si>
  <si>
    <t>обеспечение жилыми помещениями по договорам социального найма категорий граждан, указанных в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</t>
  </si>
  <si>
    <t>0501</t>
  </si>
  <si>
    <t>ст.1.п.4.п.п1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</si>
  <si>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</si>
  <si>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</si>
  <si>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</si>
  <si>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</si>
  <si>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</si>
  <si>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</si>
  <si>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</si>
  <si>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</si>
  <si>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</si>
  <si>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</si>
  <si>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</si>
  <si>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</si>
  <si>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</si>
  <si>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</si>
  <si>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</si>
  <si>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</si>
  <si>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</si>
  <si>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</si>
  <si>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</si>
  <si>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</si>
  <si>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создание музеев поселения</t>
  </si>
  <si>
    <t xml:space="preserve">Федеральный закон от 6 октября 2003 г. N 131-ФЗ Об общих принципах организации местного самоуправления в Российской Федерации    </t>
  </si>
  <si>
    <t>ст.14.1 п.1 п.п 1</t>
  </si>
  <si>
    <t>01.01.2007г.-не установлен</t>
  </si>
  <si>
    <t>ст.8.1.п.1.п.п.1</t>
  </si>
  <si>
    <t>14.06.2007г-не установлен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</si>
  <si>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от 14 до 18 лет</t>
  </si>
  <si>
    <t xml:space="preserve">совершение нотраиальных действий, предусмотренных законодательством, в случае отсутствия в поселении нотариуса </t>
  </si>
  <si>
    <t>участие в осуществлении деятельности по опеке и попечительству</t>
  </si>
  <si>
    <t xml:space="preserve">осуществление финансирования и софинансирования капитального ремонта жилых домов, находившихся в муниципальной собственности до 1 марта 2005 года </t>
  </si>
  <si>
    <t>ст.14.1 п.1 п.п 5</t>
  </si>
  <si>
    <t>ст.8.1.п.1.п.п.5</t>
  </si>
  <si>
    <t xml:space="preserve">создание условий для осуществления деятельности, связанной с реализацией прав местных национально- культурных автономий на территории поселения </t>
  </si>
  <si>
    <t>оказание содействия национально-культурному развитию народов РФ и реализации мероприятий в сфере межнациональных отношений на территории поселения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</si>
  <si>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</si>
  <si>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</si>
  <si>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</si>
  <si>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</si>
  <si>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</si>
  <si>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</si>
  <si>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</si>
  <si>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</si>
  <si>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</si>
  <si>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</si>
  <si>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</si>
  <si>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</si>
  <si>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</si>
  <si>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</si>
  <si>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</si>
  <si>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</si>
  <si>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</si>
  <si>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</si>
  <si>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Начальник финансового отдела</t>
  </si>
  <si>
    <t>администрации Янтиковского района</t>
  </si>
  <si>
    <t>Л.Ф.Данилова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</si>
  <si>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</si>
  <si>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</si>
  <si>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</si>
  <si>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</si>
  <si>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</si>
  <si>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</si>
  <si>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</si>
  <si>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</si>
  <si>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</si>
  <si>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</si>
  <si>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Федеральный закон от 6 октября 2003 г. N 131-ФЗ Об общих принципах организации местного самоуправления в Российской Федерации      Закон РФ от 09.10.1992г. №3612-1 "Основы законодательства РФ о культуре"</t>
  </si>
  <si>
    <t>ст.14. п.13.1 ст.40 . раздел 7</t>
  </si>
  <si>
    <t xml:space="preserve">06.10.2003г-не установлен    01.01.2004- не установлен    </t>
  </si>
  <si>
    <t>ст.8 п.14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</si>
  <si>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</si>
  <si>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</si>
  <si>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</si>
  <si>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</si>
  <si>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</si>
  <si>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</si>
  <si>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</si>
  <si>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</si>
  <si>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</si>
  <si>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</si>
  <si>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</si>
  <si>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</si>
  <si>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</si>
  <si>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</si>
  <si>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</si>
  <si>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</si>
  <si>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</si>
  <si>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</si>
  <si>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</si>
  <si>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</si>
  <si>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</t>
  </si>
  <si>
    <t>ст.14 п.14</t>
  </si>
  <si>
    <t>ст.8 п.15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</si>
  <si>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</si>
  <si>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</si>
  <si>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</si>
  <si>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</si>
  <si>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</si>
  <si>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</si>
  <si>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</si>
  <si>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</si>
  <si>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</si>
  <si>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</si>
  <si>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</si>
  <si>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</si>
  <si>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</si>
  <si>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</si>
  <si>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</si>
  <si>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</si>
  <si>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</si>
  <si>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0908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</si>
  <si>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</si>
  <si>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</si>
  <si>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</si>
  <si>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</si>
  <si>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</si>
  <si>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</si>
  <si>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</si>
  <si>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</si>
  <si>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</si>
  <si>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</si>
  <si>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</si>
  <si>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</si>
  <si>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</si>
  <si>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</si>
  <si>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</si>
  <si>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</si>
  <si>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</si>
  <si>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</si>
  <si>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</si>
  <si>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</si>
  <si>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</si>
  <si>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</si>
  <si>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</si>
  <si>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</si>
  <si>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</si>
  <si>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</si>
  <si>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</si>
  <si>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</si>
  <si>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</si>
  <si>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</si>
  <si>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</si>
  <si>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</si>
  <si>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</si>
  <si>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</si>
  <si>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</si>
  <si>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</si>
  <si>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</si>
  <si>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</si>
  <si>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</si>
  <si>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</si>
  <si>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</si>
  <si>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</si>
  <si>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</si>
  <si>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</si>
  <si>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</si>
  <si>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</si>
  <si>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</si>
  <si>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</si>
  <si>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</si>
  <si>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</si>
  <si>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</si>
  <si>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</si>
  <si>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</si>
  <si>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</si>
  <si>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</si>
  <si>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</si>
  <si>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</si>
  <si>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</si>
  <si>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</si>
  <si>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</si>
  <si>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</si>
  <si>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</si>
  <si>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</si>
  <si>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ст.14.п.18</t>
  </si>
  <si>
    <t>ст.8 п.20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</si>
  <si>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</si>
  <si>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</si>
  <si>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</si>
  <si>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</si>
  <si>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</si>
  <si>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</si>
  <si>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</si>
  <si>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</si>
  <si>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</si>
  <si>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</si>
  <si>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</si>
  <si>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</si>
  <si>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</si>
  <si>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</si>
  <si>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</si>
  <si>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</si>
  <si>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</si>
  <si>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</si>
  <si>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</si>
  <si>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</si>
  <si>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ст.14.п.19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</si>
  <si>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</si>
  <si>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</si>
  <si>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</si>
  <si>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</si>
  <si>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</si>
  <si>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</si>
  <si>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</si>
  <si>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</si>
  <si>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</si>
  <si>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</si>
  <si>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</si>
  <si>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</si>
  <si>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</si>
  <si>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</si>
  <si>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</si>
  <si>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</si>
  <si>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</si>
  <si>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</si>
  <si>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</si>
  <si>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</si>
  <si>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0411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</si>
  <si>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</si>
  <si>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</si>
  <si>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</si>
  <si>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</si>
  <si>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</si>
  <si>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</si>
  <si>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</si>
  <si>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</si>
  <si>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</si>
  <si>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</si>
  <si>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</si>
  <si>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</si>
  <si>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</si>
  <si>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</si>
  <si>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</si>
  <si>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</si>
  <si>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</si>
  <si>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0412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</si>
  <si>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</si>
  <si>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</si>
  <si>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</si>
  <si>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ст.14 п.21</t>
  </si>
  <si>
    <t>ст.8 п.22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</si>
  <si>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</si>
  <si>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</si>
  <si>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</si>
  <si>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</si>
  <si>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</si>
  <si>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</si>
  <si>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</si>
  <si>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</si>
  <si>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</si>
  <si>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</si>
  <si>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</si>
  <si>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</si>
  <si>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</si>
  <si>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</si>
  <si>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</si>
  <si>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</si>
  <si>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</si>
  <si>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</si>
  <si>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</si>
  <si>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</si>
  <si>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ст.14 п.22</t>
  </si>
  <si>
    <t>ст.8 п.23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</si>
  <si>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</si>
  <si>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</si>
  <si>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</si>
  <si>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</si>
  <si>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</si>
  <si>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</si>
  <si>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</si>
  <si>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</si>
  <si>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</si>
  <si>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</si>
  <si>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</si>
  <si>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</si>
  <si>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</si>
  <si>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</si>
  <si>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</si>
  <si>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</si>
  <si>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</si>
  <si>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</si>
  <si>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</si>
  <si>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</si>
  <si>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</si>
  <si>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</si>
  <si>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</si>
  <si>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</si>
  <si>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</si>
  <si>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</si>
  <si>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</si>
  <si>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</si>
  <si>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</si>
  <si>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</si>
  <si>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</si>
  <si>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</si>
  <si>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</si>
  <si>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</si>
  <si>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</si>
  <si>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</si>
  <si>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</si>
  <si>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</si>
  <si>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</si>
  <si>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</si>
  <si>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</si>
  <si>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</si>
  <si>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</si>
  <si>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</si>
  <si>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</si>
  <si>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</si>
  <si>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</si>
  <si>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</si>
  <si>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</si>
  <si>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</si>
  <si>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</si>
  <si>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</si>
  <si>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</si>
  <si>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</si>
  <si>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</si>
  <si>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</si>
  <si>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</si>
  <si>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</si>
  <si>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</si>
  <si>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</si>
  <si>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</si>
  <si>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</si>
  <si>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</si>
  <si>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</si>
  <si>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</si>
  <si>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</si>
  <si>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</si>
  <si>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</si>
  <si>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</si>
  <si>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</si>
  <si>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</si>
  <si>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</si>
  <si>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</si>
  <si>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</si>
  <si>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</si>
  <si>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</si>
  <si>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</si>
  <si>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</si>
  <si>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</si>
  <si>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</si>
  <si>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</si>
  <si>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</si>
  <si>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</si>
  <si>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</si>
  <si>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</si>
  <si>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</si>
  <si>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</si>
  <si>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</si>
  <si>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</si>
  <si>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</si>
  <si>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</si>
  <si>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</si>
  <si>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</si>
  <si>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</si>
  <si>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</si>
  <si>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</si>
  <si>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</si>
  <si>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</si>
  <si>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</si>
  <si>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</si>
  <si>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</si>
  <si>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</si>
  <si>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</si>
  <si>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</si>
  <si>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</si>
  <si>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</si>
  <si>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</si>
  <si>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</si>
  <si>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</si>
  <si>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</si>
  <si>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</si>
  <si>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</si>
  <si>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</si>
  <si>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</si>
  <si>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</si>
  <si>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</si>
  <si>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</si>
  <si>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</si>
  <si>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</si>
  <si>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</si>
  <si>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</si>
  <si>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</si>
  <si>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</si>
  <si>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</si>
  <si>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</si>
  <si>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</si>
  <si>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</si>
  <si>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</si>
  <si>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</si>
  <si>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</si>
  <si>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</si>
  <si>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</si>
  <si>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</si>
  <si>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</si>
  <si>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</si>
  <si>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</si>
  <si>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</si>
  <si>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</si>
  <si>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</si>
  <si>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</si>
  <si>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</si>
  <si>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</si>
  <si>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</si>
  <si>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</si>
  <si>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</si>
  <si>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</si>
  <si>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</si>
  <si>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</si>
  <si>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</si>
  <si>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</si>
  <si>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</si>
  <si>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</si>
  <si>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</si>
  <si>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</si>
  <si>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</si>
  <si>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</si>
  <si>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</si>
  <si>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</si>
  <si>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</si>
  <si>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</si>
  <si>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</si>
  <si>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</si>
  <si>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</si>
  <si>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</si>
  <si>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</si>
  <si>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</si>
  <si>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</si>
  <si>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</si>
  <si>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</si>
  <si>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</si>
  <si>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</si>
  <si>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</si>
  <si>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</si>
  <si>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</si>
  <si>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</si>
  <si>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</si>
  <si>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</si>
  <si>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</si>
  <si>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</si>
  <si>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</si>
  <si>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</si>
  <si>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</si>
  <si>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</si>
  <si>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</si>
  <si>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</si>
  <si>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</si>
  <si>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</si>
  <si>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</si>
  <si>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</si>
  <si>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</si>
  <si>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</si>
  <si>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</si>
  <si>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</si>
  <si>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</si>
  <si>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</si>
  <si>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</si>
  <si>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</si>
  <si>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</si>
  <si>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</si>
  <si>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</si>
  <si>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</si>
  <si>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</si>
  <si>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</si>
  <si>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</si>
  <si>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</si>
  <si>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</si>
  <si>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</si>
  <si>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</si>
  <si>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</si>
  <si>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</si>
  <si>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</si>
  <si>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</si>
  <si>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</si>
  <si>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</si>
  <si>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</si>
  <si>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</si>
  <si>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</si>
  <si>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</si>
  <si>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</si>
  <si>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</si>
  <si>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</si>
  <si>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</si>
  <si>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</si>
  <si>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</si>
  <si>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</si>
  <si>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</si>
  <si>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</si>
  <si>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</si>
  <si>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</si>
  <si>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</si>
  <si>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</si>
  <si>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</si>
  <si>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</si>
  <si>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</si>
  <si>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</si>
  <si>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</si>
  <si>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</si>
  <si>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</si>
  <si>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</si>
  <si>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</si>
  <si>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</si>
  <si>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</si>
  <si>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</si>
  <si>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</si>
  <si>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</si>
  <si>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</si>
  <si>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</si>
  <si>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</si>
  <si>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</si>
  <si>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</si>
  <si>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</si>
  <si>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</si>
  <si>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</si>
  <si>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</si>
  <si>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</si>
  <si>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</si>
  <si>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</si>
  <si>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</si>
  <si>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</si>
  <si>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</si>
  <si>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</si>
  <si>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</si>
  <si>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</si>
  <si>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</si>
  <si>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</si>
  <si>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28|376</t>
  </si>
  <si>
    <t>Утверждаю</t>
  </si>
  <si>
    <t>Глава Шимкусского сельского поселения</t>
  </si>
  <si>
    <t>Янтиковского района</t>
  </si>
  <si>
    <t xml:space="preserve">       П.И.Захаров</t>
  </si>
  <si>
    <t>5</t>
  </si>
  <si>
    <t>17</t>
  </si>
  <si>
    <t>II. Свод реестров расходных обязательств муниципальных образований, входящих в состав субъекта Российской Федерации (Шимкусское сельское поселение)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</si>
  <si>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</si>
  <si>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</si>
  <si>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</si>
  <si>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</si>
  <si>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</si>
  <si>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</si>
  <si>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</si>
  <si>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</si>
  <si>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</si>
  <si>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</si>
  <si>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</si>
  <si>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</si>
  <si>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</si>
  <si>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</si>
  <si>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</si>
  <si>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</si>
  <si>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</si>
  <si>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</si>
  <si>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</si>
  <si>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</si>
  <si>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</si>
  <si>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</si>
  <si>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</si>
  <si>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</si>
  <si>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</si>
  <si>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</si>
  <si>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</si>
  <si>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</si>
  <si>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</si>
  <si>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</si>
  <si>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</si>
  <si>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</si>
  <si>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</si>
  <si>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</si>
  <si>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</si>
  <si>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</si>
  <si>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</si>
  <si>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</si>
  <si>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</si>
  <si>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</si>
  <si>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</si>
  <si>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</si>
  <si>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</si>
  <si>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</si>
  <si>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</si>
  <si>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</si>
  <si>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</si>
  <si>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</si>
  <si>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</si>
  <si>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</si>
  <si>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</si>
  <si>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</si>
  <si>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</si>
  <si>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</si>
  <si>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</si>
  <si>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</si>
  <si>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</si>
  <si>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</si>
  <si>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</si>
  <si>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</si>
  <si>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</si>
  <si>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</si>
  <si>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</si>
  <si>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</si>
  <si>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</si>
  <si>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</si>
  <si>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</si>
  <si>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</si>
  <si>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</si>
  <si>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</si>
  <si>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</si>
  <si>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</si>
  <si>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</si>
  <si>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</si>
  <si>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</si>
  <si>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</si>
  <si>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</si>
  <si>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</si>
  <si>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</si>
  <si>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</si>
  <si>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</si>
  <si>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</si>
  <si>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</si>
  <si>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</si>
  <si>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</si>
  <si>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</si>
  <si>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</si>
  <si>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</si>
  <si>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от 6 октября 2003 г. N 131-ФЗ Об общих принципах организации местного самоуправления в Российской Федерации</t>
  </si>
  <si>
    <t xml:space="preserve">Ст.14 </t>
  </si>
  <si>
    <t xml:space="preserve">06.10.2003-не установлен </t>
  </si>
  <si>
    <t>Закон Чувашской Республики от 18 октября 2004 г. N 19
"Об организации местного самоуправления в Чувашской Республике"</t>
  </si>
  <si>
    <t>ст.8 п.</t>
  </si>
  <si>
    <t>18.10.2004г-не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</si>
  <si>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</si>
  <si>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</si>
  <si>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</si>
  <si>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</si>
  <si>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</si>
  <si>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</si>
  <si>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</si>
  <si>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</si>
  <si>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</si>
  <si>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</si>
  <si>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</si>
  <si>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</si>
  <si>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</si>
  <si>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</si>
  <si>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</si>
  <si>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</si>
  <si>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</si>
  <si>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</si>
  <si>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</si>
  <si>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</si>
  <si>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</si>
  <si>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</si>
  <si>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</si>
  <si>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</si>
  <si>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</si>
  <si>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</si>
  <si>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</si>
  <si>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</si>
  <si>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</si>
  <si>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</si>
  <si>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</si>
  <si>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</si>
  <si>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</si>
  <si>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</si>
  <si>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</si>
  <si>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</si>
  <si>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</si>
  <si>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</si>
  <si>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</si>
  <si>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</si>
  <si>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</si>
  <si>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</si>
  <si>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</si>
  <si>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</si>
  <si>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</si>
  <si>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</si>
  <si>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</si>
  <si>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</si>
  <si>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</si>
  <si>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</si>
  <si>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</si>
  <si>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</si>
  <si>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</si>
  <si>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</si>
  <si>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</si>
  <si>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</si>
  <si>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</si>
  <si>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</si>
  <si>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</si>
  <si>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</si>
  <si>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</si>
  <si>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</si>
  <si>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</si>
  <si>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</si>
  <si>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</si>
  <si>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</si>
  <si>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</si>
  <si>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</si>
  <si>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</si>
  <si>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</si>
  <si>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</si>
  <si>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</si>
  <si>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</si>
  <si>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</si>
  <si>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</si>
  <si>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</si>
  <si>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</si>
  <si>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</si>
  <si>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</si>
  <si>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</si>
  <si>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</si>
  <si>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</si>
  <si>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</si>
  <si>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</si>
  <si>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</si>
  <si>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</si>
  <si>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</si>
  <si>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</si>
  <si>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</si>
  <si>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</si>
  <si>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</si>
  <si>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</si>
  <si>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</si>
  <si>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</si>
  <si>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</si>
  <si>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</si>
  <si>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</si>
  <si>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</si>
  <si>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</si>
  <si>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</si>
  <si>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</si>
  <si>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</si>
  <si>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</si>
  <si>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</si>
  <si>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</si>
  <si>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</si>
  <si>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</si>
  <si>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</si>
  <si>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</si>
  <si>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</si>
  <si>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</si>
  <si>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</si>
  <si>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</si>
  <si>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</si>
  <si>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</si>
  <si>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</si>
  <si>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</si>
  <si>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</si>
  <si>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</si>
  <si>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</si>
  <si>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</si>
  <si>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</si>
  <si>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</si>
  <si>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</si>
  <si>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</si>
  <si>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</si>
  <si>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</si>
  <si>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</si>
  <si>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</si>
  <si>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</si>
  <si>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</si>
  <si>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</si>
  <si>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</si>
  <si>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</si>
  <si>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</si>
  <si>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</si>
  <si>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</si>
  <si>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</si>
  <si>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</si>
  <si>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</si>
  <si>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</si>
  <si>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</si>
  <si>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</si>
  <si>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</si>
  <si>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</si>
  <si>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</si>
  <si>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</si>
  <si>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</si>
  <si>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</si>
  <si>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</si>
  <si>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</si>
  <si>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</si>
  <si>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</si>
  <si>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</si>
  <si>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</si>
  <si>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</si>
  <si>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</si>
  <si>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</si>
  <si>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</si>
  <si>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</si>
  <si>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</si>
  <si>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</si>
  <si>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</si>
  <si>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</si>
  <si>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</si>
  <si>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</si>
  <si>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</si>
  <si>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</si>
  <si>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</si>
  <si>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</si>
  <si>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</si>
  <si>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</si>
  <si>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</si>
  <si>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</si>
  <si>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</si>
  <si>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</si>
  <si>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</si>
  <si>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</si>
  <si>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</si>
  <si>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</si>
  <si>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</si>
  <si>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</si>
  <si>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</si>
  <si>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</si>
  <si>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</si>
  <si>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</si>
  <si>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</si>
  <si>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</si>
  <si>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</si>
  <si>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</si>
  <si>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</si>
  <si>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</si>
  <si>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</si>
  <si>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</si>
  <si>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</si>
  <si>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</si>
  <si>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</si>
  <si>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</si>
  <si>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</si>
  <si>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</si>
  <si>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</si>
  <si>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</si>
  <si>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</si>
  <si>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0502</t>
  </si>
  <si>
    <t xml:space="preserve">ст.14 п. 5 </t>
  </si>
  <si>
    <t>06.10.2003г-не установлен</t>
  </si>
  <si>
    <t>ст.8 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</si>
  <si>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</si>
  <si>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</si>
  <si>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</si>
  <si>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</si>
  <si>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</si>
  <si>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</si>
  <si>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</si>
  <si>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</si>
  <si>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</si>
  <si>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</si>
  <si>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</si>
  <si>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</si>
  <si>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</si>
  <si>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</si>
  <si>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</si>
  <si>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</si>
  <si>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</si>
  <si>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0409</t>
  </si>
  <si>
    <t>0503</t>
  </si>
  <si>
    <t>1.1.13.</t>
  </si>
  <si>
    <t xml:space="preserve"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</t>
  </si>
  <si>
    <t>РП-А-1300</t>
  </si>
  <si>
    <t>1003</t>
  </si>
  <si>
    <t xml:space="preserve">ст.14 п.6 </t>
  </si>
  <si>
    <t>06.10.2003г-не устанвлен</t>
  </si>
  <si>
    <t>ст.8 п.6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</si>
  <si>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</si>
  <si>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</si>
  <si>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</si>
  <si>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</si>
  <si>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</si>
  <si>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</si>
  <si>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</si>
  <si>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</si>
  <si>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</si>
  <si>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</si>
  <si>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</si>
  <si>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</si>
  <si>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</si>
  <si>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</si>
  <si>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</si>
  <si>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</si>
  <si>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</si>
  <si>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</si>
  <si>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</si>
  <si>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</si>
  <si>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</si>
  <si>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</si>
  <si>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</si>
  <si>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</si>
  <si>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</si>
  <si>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</si>
  <si>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</si>
  <si>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</si>
  <si>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</si>
  <si>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</si>
  <si>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</si>
  <si>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</si>
  <si>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</si>
  <si>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</si>
  <si>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</si>
  <si>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</si>
  <si>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</si>
  <si>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</si>
  <si>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</si>
  <si>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</si>
  <si>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</si>
  <si>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</si>
  <si>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</si>
  <si>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</si>
  <si>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</si>
  <si>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</si>
  <si>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</si>
  <si>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</si>
  <si>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</si>
  <si>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</si>
  <si>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</si>
  <si>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</si>
  <si>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</si>
  <si>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</si>
  <si>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</si>
  <si>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</si>
  <si>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</si>
  <si>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</si>
  <si>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</si>
  <si>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</si>
  <si>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</si>
  <si>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</si>
  <si>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</si>
  <si>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</si>
  <si>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</si>
  <si>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</si>
  <si>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</si>
  <si>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</si>
  <si>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</si>
  <si>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</si>
  <si>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</si>
  <si>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</si>
  <si>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</si>
  <si>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</si>
  <si>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</si>
  <si>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</si>
  <si>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</si>
  <si>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</si>
  <si>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</si>
  <si>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</si>
  <si>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</si>
  <si>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ст.14 п.9  </t>
  </si>
  <si>
    <t>ст.8 п.9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</si>
  <si>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</si>
  <si>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</si>
  <si>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</si>
  <si>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</si>
  <si>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</si>
  <si>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</si>
  <si>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</si>
  <si>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</si>
  <si>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</si>
  <si>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</si>
  <si>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</si>
  <si>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</si>
  <si>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</si>
  <si>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</si>
  <si>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</si>
  <si>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</si>
  <si>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</si>
  <si>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</si>
  <si>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</si>
  <si>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</si>
  <si>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</si>
  <si>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</si>
  <si>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</si>
  <si>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</si>
  <si>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</si>
  <si>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</si>
  <si>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</si>
  <si>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</si>
  <si>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</si>
  <si>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</si>
  <si>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</si>
  <si>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</si>
  <si>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</si>
  <si>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</si>
  <si>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</si>
  <si>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</si>
  <si>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</si>
  <si>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</si>
  <si>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</si>
  <si>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</si>
  <si>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</si>
  <si>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6 октября 2003 г. N 131-ФЗ Об общих принципах организации местного самоуправления в Российской Федерации        Закон РФ от 09.10.1992г. №3612-1 "Основы законодательства РФ о культуре"</t>
  </si>
  <si>
    <t xml:space="preserve">ст.14. п.11  ст.40 . раздел 7 </t>
  </si>
  <si>
    <t xml:space="preserve">06.10.2003г-не установлен                      01.01.2004- не установлен                          </t>
  </si>
  <si>
    <t xml:space="preserve">Закон Чувашской Республики от 18 октября 2004 г. N 19
"Об организации местного самоуправления в Чувашской Республике"                                  </t>
  </si>
  <si>
    <t xml:space="preserve">ст.8 п.11              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</si>
  <si>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</si>
  <si>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</si>
  <si>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</si>
  <si>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</si>
  <si>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</si>
  <si>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</si>
  <si>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</si>
  <si>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</si>
  <si>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</si>
  <si>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</si>
  <si>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</si>
  <si>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</si>
  <si>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</si>
  <si>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</si>
  <si>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</si>
  <si>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</si>
  <si>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</si>
  <si>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</si>
  <si>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</si>
  <si>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</si>
  <si>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ст.14. п.12 ст.40 . раздел 7 </t>
  </si>
  <si>
    <t>ст.8 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</si>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</sst>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Times New Roman"/>
      <family val="1"/>
    </font>
    <font>
      <sz val="12"/>
      <color indexed="8"/>
      <name val="Arial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1" fillId="0" borderId="0" xfId="15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15" applyFont="1" applyBorder="1">
      <alignment/>
      <protection/>
    </xf>
    <xf numFmtId="0" fontId="1" fillId="0" borderId="1" xfId="15" applyBorder="1">
      <alignment/>
      <protection/>
    </xf>
    <xf numFmtId="164" fontId="5" fillId="0" borderId="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49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1" fillId="0" borderId="0" xfId="15" applyNumberFormat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4"/>
  <sheetViews>
    <sheetView tabSelected="1" view="pageBreakPreview" zoomScale="75" zoomScaleNormal="75" zoomScaleSheetLayoutView="75" workbookViewId="0" topLeftCell="F2">
      <selection activeCell="E67" sqref="E67:E68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9.00390625" style="3" customWidth="1"/>
    <col min="4" max="4" width="40.75390625" style="3" customWidth="1"/>
    <col min="5" max="5" width="8.375" style="3" customWidth="1"/>
    <col min="6" max="6" width="13.00390625" style="76" customWidth="1"/>
    <col min="7" max="8" width="0" style="3" hidden="1" customWidth="1"/>
    <col min="9" max="9" width="27.75390625" style="3" customWidth="1"/>
    <col min="10" max="10" width="12.25390625" style="3" customWidth="1"/>
    <col min="11" max="11" width="23.75390625" style="3" customWidth="1"/>
    <col min="12" max="12" width="0" style="3" hidden="1" customWidth="1"/>
    <col min="13" max="13" width="28.625" style="3" customWidth="1"/>
    <col min="14" max="14" width="15.00390625" style="3" customWidth="1"/>
    <col min="15" max="15" width="24.25390625" style="3" customWidth="1"/>
    <col min="16" max="16" width="0" style="3" hidden="1" customWidth="1"/>
    <col min="17" max="17" width="12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" customWidth="1"/>
    <col min="26" max="26" width="0" style="3" hidden="1" customWidth="1"/>
    <col min="27" max="27" width="11.00390625" style="3" customWidth="1"/>
    <col min="28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568</v>
      </c>
      <c r="B1" s="1">
        <v>1</v>
      </c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6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 t="s">
        <v>569</v>
      </c>
      <c r="Y2" s="4"/>
      <c r="Z2" s="4"/>
      <c r="AA2" s="4"/>
      <c r="AB2" s="4"/>
      <c r="AC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44.2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 t="s">
        <v>570</v>
      </c>
      <c r="Y3" s="4"/>
      <c r="Z3" s="4"/>
      <c r="AA3" s="4"/>
      <c r="AB3" s="4"/>
      <c r="AC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9" customHeight="1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 t="s">
        <v>571</v>
      </c>
      <c r="Y4" s="4"/>
      <c r="Z4" s="4"/>
      <c r="AA4" s="4"/>
      <c r="AB4" s="4"/>
      <c r="AC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33.75" customHeight="1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"/>
      <c r="Y5" s="4"/>
      <c r="Z5" s="4"/>
      <c r="AA5" s="4" t="s">
        <v>572</v>
      </c>
      <c r="AB5" s="4"/>
      <c r="AC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3.5" customHeight="1">
      <c r="A6" s="1" t="s">
        <v>573</v>
      </c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Z6" s="6"/>
      <c r="AA6" s="6"/>
      <c r="AB6" s="6"/>
      <c r="AC6" s="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574</v>
      </c>
      <c r="B7" s="1"/>
      <c r="C7" s="7" t="s">
        <v>575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7.75" customHeight="1">
      <c r="A8" s="1"/>
      <c r="B8" s="8"/>
      <c r="C8" s="9" t="s">
        <v>576</v>
      </c>
      <c r="D8" s="9"/>
      <c r="E8" s="9"/>
      <c r="F8" s="10" t="s">
        <v>577</v>
      </c>
      <c r="G8" s="9" t="s">
        <v>578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579</v>
      </c>
      <c r="U8" s="9"/>
      <c r="V8" s="9"/>
      <c r="W8" s="9"/>
      <c r="X8" s="9"/>
      <c r="Y8" s="9"/>
      <c r="Z8" s="9"/>
      <c r="AA8" s="9"/>
      <c r="AB8" s="9"/>
      <c r="AC8" s="9" t="s">
        <v>580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9.75" customHeight="1">
      <c r="A9" s="1" t="s">
        <v>581</v>
      </c>
      <c r="B9" s="8"/>
      <c r="C9" s="9"/>
      <c r="D9" s="9"/>
      <c r="E9" s="9"/>
      <c r="F9" s="10"/>
      <c r="G9" s="9"/>
      <c r="H9" s="9" t="s">
        <v>582</v>
      </c>
      <c r="I9" s="9"/>
      <c r="J9" s="9"/>
      <c r="K9" s="9"/>
      <c r="L9" s="9" t="s">
        <v>583</v>
      </c>
      <c r="M9" s="9"/>
      <c r="N9" s="9"/>
      <c r="O9" s="9"/>
      <c r="P9" s="9" t="s">
        <v>584</v>
      </c>
      <c r="Q9" s="9"/>
      <c r="R9" s="9"/>
      <c r="S9" s="9"/>
      <c r="T9" s="9"/>
      <c r="U9" s="9" t="s">
        <v>585</v>
      </c>
      <c r="V9" s="9"/>
      <c r="W9" s="9"/>
      <c r="X9" s="9" t="s">
        <v>586</v>
      </c>
      <c r="Y9" s="9" t="s">
        <v>587</v>
      </c>
      <c r="Z9" s="9" t="s">
        <v>588</v>
      </c>
      <c r="AA9" s="9"/>
      <c r="AB9" s="9"/>
      <c r="AC9" s="9"/>
      <c r="AD9" s="1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63.75" customHeight="1">
      <c r="A10" s="1" t="s">
        <v>589</v>
      </c>
      <c r="B10" s="8"/>
      <c r="C10" s="9"/>
      <c r="D10" s="9"/>
      <c r="E10" s="9"/>
      <c r="F10" s="10"/>
      <c r="G10" s="9"/>
      <c r="H10" s="12"/>
      <c r="I10" s="12" t="s">
        <v>590</v>
      </c>
      <c r="J10" s="12" t="s">
        <v>591</v>
      </c>
      <c r="K10" s="12" t="s">
        <v>592</v>
      </c>
      <c r="L10" s="12"/>
      <c r="M10" s="12" t="s">
        <v>590</v>
      </c>
      <c r="N10" s="12" t="s">
        <v>591</v>
      </c>
      <c r="O10" s="12" t="s">
        <v>592</v>
      </c>
      <c r="P10" s="12"/>
      <c r="Q10" s="12" t="s">
        <v>590</v>
      </c>
      <c r="R10" s="12" t="s">
        <v>591</v>
      </c>
      <c r="S10" s="12" t="s">
        <v>592</v>
      </c>
      <c r="T10" s="9"/>
      <c r="U10" s="12"/>
      <c r="V10" s="12" t="s">
        <v>593</v>
      </c>
      <c r="W10" s="12" t="s">
        <v>594</v>
      </c>
      <c r="X10" s="9"/>
      <c r="Y10" s="9"/>
      <c r="Z10" s="12"/>
      <c r="AA10" s="12" t="s">
        <v>595</v>
      </c>
      <c r="AB10" s="12" t="s">
        <v>596</v>
      </c>
      <c r="AC10" s="9"/>
      <c r="AD10" s="1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 t="s">
        <v>597</v>
      </c>
      <c r="B11" s="13"/>
      <c r="C11" s="12" t="s">
        <v>598</v>
      </c>
      <c r="D11" s="12" t="s">
        <v>599</v>
      </c>
      <c r="E11" s="12" t="s">
        <v>600</v>
      </c>
      <c r="F11" s="14" t="s">
        <v>601</v>
      </c>
      <c r="G11" s="12"/>
      <c r="H11" s="12"/>
      <c r="I11" s="12" t="s">
        <v>602</v>
      </c>
      <c r="J11" s="12" t="s">
        <v>603</v>
      </c>
      <c r="K11" s="12" t="s">
        <v>604</v>
      </c>
      <c r="L11" s="12"/>
      <c r="M11" s="12" t="s">
        <v>605</v>
      </c>
      <c r="N11" s="12" t="s">
        <v>606</v>
      </c>
      <c r="O11" s="12" t="s">
        <v>607</v>
      </c>
      <c r="P11" s="12"/>
      <c r="Q11" s="12" t="s">
        <v>608</v>
      </c>
      <c r="R11" s="12" t="s">
        <v>609</v>
      </c>
      <c r="S11" s="12" t="s">
        <v>610</v>
      </c>
      <c r="T11" s="12"/>
      <c r="U11" s="12"/>
      <c r="V11" s="12" t="s">
        <v>611</v>
      </c>
      <c r="W11" s="12" t="s">
        <v>612</v>
      </c>
      <c r="X11" s="12" t="s">
        <v>613</v>
      </c>
      <c r="Y11" s="12" t="s">
        <v>614</v>
      </c>
      <c r="Z11" s="12"/>
      <c r="AA11" s="12" t="s">
        <v>615</v>
      </c>
      <c r="AB11" s="12" t="s">
        <v>616</v>
      </c>
      <c r="AC11" s="12" t="s">
        <v>617</v>
      </c>
      <c r="AD11" s="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1" customHeight="1">
      <c r="A12" s="1" t="s">
        <v>618</v>
      </c>
      <c r="B12" s="15"/>
      <c r="C12" s="16" t="s">
        <v>619</v>
      </c>
      <c r="D12" s="17" t="s">
        <v>620</v>
      </c>
      <c r="E12" s="18" t="s">
        <v>621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>
        <f aca="true" t="shared" si="0" ref="V12:AB12">V13+V64</f>
        <v>1914.6999999999998</v>
      </c>
      <c r="W12" s="21">
        <f t="shared" si="0"/>
        <v>1846.3999999999999</v>
      </c>
      <c r="X12" s="21">
        <f t="shared" si="0"/>
        <v>1971.8</v>
      </c>
      <c r="Y12" s="21">
        <f t="shared" si="0"/>
        <v>2159.788</v>
      </c>
      <c r="Z12" s="21">
        <f t="shared" si="0"/>
        <v>0</v>
      </c>
      <c r="AA12" s="21">
        <f t="shared" si="0"/>
        <v>2313.2137959999995</v>
      </c>
      <c r="AB12" s="21">
        <f t="shared" si="0"/>
        <v>2485.099498</v>
      </c>
      <c r="AC12" s="21"/>
      <c r="AD12" s="11"/>
      <c r="AE12" s="1"/>
      <c r="AF12" s="1" t="s">
        <v>622</v>
      </c>
      <c r="AG12" s="1" t="s">
        <v>623</v>
      </c>
      <c r="AH12" s="1" t="s">
        <v>624</v>
      </c>
      <c r="AI12" s="1" t="s">
        <v>625</v>
      </c>
      <c r="AJ12" s="1" t="s">
        <v>626</v>
      </c>
      <c r="AK12" s="1" t="s">
        <v>627</v>
      </c>
      <c r="AL12" s="1" t="s">
        <v>628</v>
      </c>
      <c r="AM12" s="1" t="s">
        <v>629</v>
      </c>
      <c r="AN12" s="1" t="s">
        <v>630</v>
      </c>
      <c r="AO12" s="1" t="s">
        <v>631</v>
      </c>
      <c r="AP12" s="1" t="s">
        <v>632</v>
      </c>
      <c r="AQ12" s="1" t="s">
        <v>633</v>
      </c>
      <c r="AR12" s="1" t="s">
        <v>634</v>
      </c>
      <c r="AS12" s="1" t="s">
        <v>635</v>
      </c>
      <c r="AT12" s="1" t="s">
        <v>636</v>
      </c>
      <c r="AU12" s="1" t="s">
        <v>637</v>
      </c>
      <c r="AV12" s="1" t="s">
        <v>638</v>
      </c>
      <c r="AW12" s="1"/>
      <c r="AX12" s="1"/>
      <c r="AY12" s="1"/>
      <c r="AZ12" s="1"/>
    </row>
    <row r="13" spans="1:52" ht="71.25" customHeight="1">
      <c r="A13" s="1" t="s">
        <v>639</v>
      </c>
      <c r="B13" s="22"/>
      <c r="C13" s="16" t="s">
        <v>640</v>
      </c>
      <c r="D13" s="23" t="s">
        <v>641</v>
      </c>
      <c r="E13" s="24" t="s">
        <v>642</v>
      </c>
      <c r="F13" s="25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6">
        <f aca="true" t="shared" si="1" ref="V13:AB13">SUM(V14:V63)</f>
        <v>1914.6999999999998</v>
      </c>
      <c r="W13" s="26">
        <f t="shared" si="1"/>
        <v>1846.3999999999999</v>
      </c>
      <c r="X13" s="26">
        <f t="shared" si="1"/>
        <v>1971.8</v>
      </c>
      <c r="Y13" s="27">
        <f t="shared" si="1"/>
        <v>2159.788</v>
      </c>
      <c r="Z13" s="26">
        <f t="shared" si="1"/>
        <v>0</v>
      </c>
      <c r="AA13" s="26">
        <f t="shared" si="1"/>
        <v>2313.2137959999995</v>
      </c>
      <c r="AB13" s="26">
        <f t="shared" si="1"/>
        <v>2485.099498</v>
      </c>
      <c r="AC13" s="21"/>
      <c r="AD13" s="11"/>
      <c r="AE13" s="1"/>
      <c r="AF13" s="1" t="s">
        <v>643</v>
      </c>
      <c r="AG13" s="1" t="s">
        <v>644</v>
      </c>
      <c r="AH13" s="1" t="s">
        <v>645</v>
      </c>
      <c r="AI13" s="1" t="s">
        <v>646</v>
      </c>
      <c r="AJ13" s="1" t="s">
        <v>647</v>
      </c>
      <c r="AK13" s="1" t="s">
        <v>648</v>
      </c>
      <c r="AL13" s="1" t="s">
        <v>649</v>
      </c>
      <c r="AM13" s="1" t="s">
        <v>650</v>
      </c>
      <c r="AN13" s="1" t="s">
        <v>651</v>
      </c>
      <c r="AO13" s="1" t="s">
        <v>652</v>
      </c>
      <c r="AP13" s="1" t="s">
        <v>653</v>
      </c>
      <c r="AQ13" s="1" t="s">
        <v>654</v>
      </c>
      <c r="AR13" s="1" t="s">
        <v>655</v>
      </c>
      <c r="AS13" s="1" t="s">
        <v>656</v>
      </c>
      <c r="AT13" s="1" t="s">
        <v>657</v>
      </c>
      <c r="AU13" s="1" t="s">
        <v>658</v>
      </c>
      <c r="AV13" s="1" t="s">
        <v>659</v>
      </c>
      <c r="AW13" s="1"/>
      <c r="AX13" s="1"/>
      <c r="AY13" s="1"/>
      <c r="AZ13" s="1"/>
    </row>
    <row r="14" spans="1:52" ht="79.5" customHeight="1">
      <c r="A14" s="1"/>
      <c r="B14" s="22"/>
      <c r="C14" s="28" t="s">
        <v>660</v>
      </c>
      <c r="D14" s="29" t="s">
        <v>661</v>
      </c>
      <c r="E14" s="30" t="s">
        <v>662</v>
      </c>
      <c r="F14" s="25" t="s">
        <v>663</v>
      </c>
      <c r="G14" s="20"/>
      <c r="H14" s="20"/>
      <c r="I14" s="31" t="s">
        <v>664</v>
      </c>
      <c r="J14" s="20" t="s">
        <v>665</v>
      </c>
      <c r="K14" s="32" t="s">
        <v>666</v>
      </c>
      <c r="L14" s="20"/>
      <c r="M14" s="31" t="s">
        <v>667</v>
      </c>
      <c r="N14" s="20" t="s">
        <v>668</v>
      </c>
      <c r="O14" s="33" t="s">
        <v>669</v>
      </c>
      <c r="P14" s="20"/>
      <c r="Q14" s="20"/>
      <c r="R14" s="20"/>
      <c r="S14" s="20"/>
      <c r="T14" s="20"/>
      <c r="U14" s="20"/>
      <c r="V14" s="21">
        <v>425.4</v>
      </c>
      <c r="W14" s="21">
        <v>424.6</v>
      </c>
      <c r="X14" s="21">
        <v>493</v>
      </c>
      <c r="Y14" s="34">
        <f>X14*1.06</f>
        <v>522.58</v>
      </c>
      <c r="Z14" s="21"/>
      <c r="AA14" s="21">
        <f>Y14*1.06</f>
        <v>553.9348000000001</v>
      </c>
      <c r="AB14" s="21">
        <f>AA14*1.06</f>
        <v>587.1708880000001</v>
      </c>
      <c r="AC14" s="21"/>
      <c r="AD14" s="11"/>
      <c r="AE14" s="1"/>
      <c r="AF14" s="1" t="s">
        <v>670</v>
      </c>
      <c r="AG14" s="1" t="s">
        <v>671</v>
      </c>
      <c r="AH14" s="1" t="s">
        <v>672</v>
      </c>
      <c r="AI14" s="1" t="s">
        <v>673</v>
      </c>
      <c r="AJ14" s="1" t="s">
        <v>674</v>
      </c>
      <c r="AK14" s="1" t="s">
        <v>675</v>
      </c>
      <c r="AL14" s="1" t="s">
        <v>676</v>
      </c>
      <c r="AM14" s="1" t="s">
        <v>677</v>
      </c>
      <c r="AN14" s="1" t="s">
        <v>678</v>
      </c>
      <c r="AO14" s="1" t="s">
        <v>679</v>
      </c>
      <c r="AP14" s="1" t="s">
        <v>680</v>
      </c>
      <c r="AQ14" s="1" t="s">
        <v>681</v>
      </c>
      <c r="AR14" s="1" t="s">
        <v>682</v>
      </c>
      <c r="AS14" s="1" t="s">
        <v>683</v>
      </c>
      <c r="AT14" s="1" t="s">
        <v>684</v>
      </c>
      <c r="AU14" s="1" t="s">
        <v>685</v>
      </c>
      <c r="AV14" s="1" t="s">
        <v>686</v>
      </c>
      <c r="AW14" s="1"/>
      <c r="AX14" s="1"/>
      <c r="AY14" s="1"/>
      <c r="AZ14" s="1"/>
    </row>
    <row r="15" spans="1:52" ht="34.5" customHeight="1">
      <c r="A15" s="1"/>
      <c r="B15" s="22"/>
      <c r="C15" s="28" t="s">
        <v>687</v>
      </c>
      <c r="D15" s="29" t="s">
        <v>688</v>
      </c>
      <c r="E15" s="30" t="s">
        <v>689</v>
      </c>
      <c r="F15" s="25"/>
      <c r="G15" s="20"/>
      <c r="H15" s="20"/>
      <c r="I15" s="20"/>
      <c r="J15" s="20"/>
      <c r="K15" s="20"/>
      <c r="L15" s="20"/>
      <c r="M15" s="31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34"/>
      <c r="Z15" s="21"/>
      <c r="AA15" s="21"/>
      <c r="AB15" s="21"/>
      <c r="AC15" s="21"/>
      <c r="AD15" s="11"/>
      <c r="AE15" s="1"/>
      <c r="AF15" s="1" t="s">
        <v>690</v>
      </c>
      <c r="AG15" s="1" t="s">
        <v>691</v>
      </c>
      <c r="AH15" s="1" t="s">
        <v>692</v>
      </c>
      <c r="AI15" s="1" t="s">
        <v>693</v>
      </c>
      <c r="AJ15" s="1" t="s">
        <v>694</v>
      </c>
      <c r="AK15" s="1" t="s">
        <v>695</v>
      </c>
      <c r="AL15" s="1" t="s">
        <v>696</v>
      </c>
      <c r="AM15" s="1" t="s">
        <v>697</v>
      </c>
      <c r="AN15" s="1" t="s">
        <v>698</v>
      </c>
      <c r="AO15" s="1" t="s">
        <v>699</v>
      </c>
      <c r="AP15" s="1" t="s">
        <v>700</v>
      </c>
      <c r="AQ15" s="1" t="s">
        <v>701</v>
      </c>
      <c r="AR15" s="1" t="s">
        <v>702</v>
      </c>
      <c r="AS15" s="1" t="s">
        <v>703</v>
      </c>
      <c r="AT15" s="1" t="s">
        <v>704</v>
      </c>
      <c r="AU15" s="1" t="s">
        <v>705</v>
      </c>
      <c r="AV15" s="1" t="s">
        <v>706</v>
      </c>
      <c r="AW15" s="1"/>
      <c r="AX15" s="1"/>
      <c r="AY15" s="1"/>
      <c r="AZ15" s="1"/>
    </row>
    <row r="16" spans="1:52" ht="98.25" customHeight="1">
      <c r="A16" s="35"/>
      <c r="B16" s="36"/>
      <c r="C16" s="28" t="s">
        <v>707</v>
      </c>
      <c r="D16" s="29" t="s">
        <v>708</v>
      </c>
      <c r="E16" s="30" t="s">
        <v>709</v>
      </c>
      <c r="F16" s="2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34"/>
      <c r="Z16" s="21"/>
      <c r="AA16" s="21"/>
      <c r="AB16" s="21"/>
      <c r="AC16" s="21"/>
      <c r="AD16" s="37"/>
      <c r="AE16" s="35"/>
      <c r="AF16" s="35" t="s">
        <v>710</v>
      </c>
      <c r="AG16" s="35" t="s">
        <v>711</v>
      </c>
      <c r="AH16" s="35" t="s">
        <v>712</v>
      </c>
      <c r="AI16" s="35" t="s">
        <v>713</v>
      </c>
      <c r="AJ16" s="35" t="s">
        <v>714</v>
      </c>
      <c r="AK16" s="35" t="s">
        <v>715</v>
      </c>
      <c r="AL16" s="35" t="s">
        <v>716</v>
      </c>
      <c r="AM16" s="35" t="s">
        <v>717</v>
      </c>
      <c r="AN16" s="35" t="s">
        <v>718</v>
      </c>
      <c r="AO16" s="35" t="s">
        <v>719</v>
      </c>
      <c r="AP16" s="35" t="s">
        <v>720</v>
      </c>
      <c r="AQ16" s="35" t="s">
        <v>721</v>
      </c>
      <c r="AR16" s="35" t="s">
        <v>722</v>
      </c>
      <c r="AS16" s="35" t="s">
        <v>723</v>
      </c>
      <c r="AT16" s="35" t="s">
        <v>724</v>
      </c>
      <c r="AU16" s="35" t="s">
        <v>725</v>
      </c>
      <c r="AV16" s="35" t="s">
        <v>726</v>
      </c>
      <c r="AW16" s="35"/>
      <c r="AX16" s="35"/>
      <c r="AY16" s="35"/>
      <c r="AZ16" s="35"/>
    </row>
    <row r="17" spans="1:52" ht="110.25" customHeight="1">
      <c r="A17" s="38"/>
      <c r="B17" s="39"/>
      <c r="C17" s="28" t="s">
        <v>727</v>
      </c>
      <c r="D17" s="29" t="s">
        <v>728</v>
      </c>
      <c r="E17" s="30" t="s">
        <v>729</v>
      </c>
      <c r="F17" s="25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1"/>
      <c r="X17" s="21"/>
      <c r="Y17" s="34"/>
      <c r="Z17" s="21"/>
      <c r="AA17" s="21"/>
      <c r="AB17" s="21"/>
      <c r="AC17" s="21"/>
      <c r="AD17" s="40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</row>
    <row r="18" spans="1:52" ht="108.75" customHeight="1">
      <c r="A18" s="41"/>
      <c r="B18" s="42"/>
      <c r="C18" s="28" t="s">
        <v>730</v>
      </c>
      <c r="D18" s="29" t="s">
        <v>731</v>
      </c>
      <c r="E18" s="30" t="s">
        <v>732</v>
      </c>
      <c r="F18" s="2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34"/>
      <c r="Z18" s="21"/>
      <c r="AA18" s="21"/>
      <c r="AB18" s="21"/>
      <c r="AC18" s="21"/>
      <c r="AD18" s="43"/>
      <c r="AE18" s="41"/>
      <c r="AF18" s="41" t="s">
        <v>733</v>
      </c>
      <c r="AG18" s="41" t="s">
        <v>734</v>
      </c>
      <c r="AH18" s="41" t="s">
        <v>735</v>
      </c>
      <c r="AI18" s="41" t="s">
        <v>736</v>
      </c>
      <c r="AJ18" s="41" t="s">
        <v>737</v>
      </c>
      <c r="AK18" s="41" t="s">
        <v>738</v>
      </c>
      <c r="AL18" s="41" t="s">
        <v>739</v>
      </c>
      <c r="AM18" s="41" t="s">
        <v>740</v>
      </c>
      <c r="AN18" s="41" t="s">
        <v>741</v>
      </c>
      <c r="AO18" s="41" t="s">
        <v>742</v>
      </c>
      <c r="AP18" s="41" t="s">
        <v>743</v>
      </c>
      <c r="AQ18" s="41" t="s">
        <v>744</v>
      </c>
      <c r="AR18" s="41" t="s">
        <v>745</v>
      </c>
      <c r="AS18" s="41" t="s">
        <v>746</v>
      </c>
      <c r="AT18" s="41" t="s">
        <v>747</v>
      </c>
      <c r="AU18" s="41" t="s">
        <v>748</v>
      </c>
      <c r="AV18" s="41" t="s">
        <v>749</v>
      </c>
      <c r="AW18" s="41"/>
      <c r="AX18" s="41"/>
      <c r="AY18" s="41"/>
      <c r="AZ18" s="41"/>
    </row>
    <row r="19" spans="1:52" ht="86.25" customHeight="1">
      <c r="A19" s="1"/>
      <c r="B19" s="22"/>
      <c r="C19" s="28" t="s">
        <v>750</v>
      </c>
      <c r="D19" s="29" t="s">
        <v>751</v>
      </c>
      <c r="E19" s="30" t="s">
        <v>752</v>
      </c>
      <c r="F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34"/>
      <c r="Z19" s="21"/>
      <c r="AA19" s="21"/>
      <c r="AB19" s="21"/>
      <c r="AC19" s="21"/>
      <c r="AD19" s="11"/>
      <c r="AE19" s="1"/>
      <c r="AF19" s="1" t="s">
        <v>753</v>
      </c>
      <c r="AG19" s="1" t="s">
        <v>754</v>
      </c>
      <c r="AH19" s="1" t="s">
        <v>755</v>
      </c>
      <c r="AI19" s="1" t="s">
        <v>756</v>
      </c>
      <c r="AJ19" s="1" t="s">
        <v>757</v>
      </c>
      <c r="AK19" s="1" t="s">
        <v>758</v>
      </c>
      <c r="AL19" s="1" t="s">
        <v>759</v>
      </c>
      <c r="AM19" s="1" t="s">
        <v>760</v>
      </c>
      <c r="AN19" s="1" t="s">
        <v>761</v>
      </c>
      <c r="AO19" s="1" t="s">
        <v>762</v>
      </c>
      <c r="AP19" s="1" t="s">
        <v>763</v>
      </c>
      <c r="AQ19" s="1" t="s">
        <v>764</v>
      </c>
      <c r="AR19" s="1" t="s">
        <v>765</v>
      </c>
      <c r="AS19" s="1" t="s">
        <v>766</v>
      </c>
      <c r="AT19" s="1" t="s">
        <v>767</v>
      </c>
      <c r="AU19" s="1" t="s">
        <v>768</v>
      </c>
      <c r="AV19" s="1" t="s">
        <v>769</v>
      </c>
      <c r="AW19" s="1"/>
      <c r="AX19" s="1"/>
      <c r="AY19" s="1"/>
      <c r="AZ19" s="1"/>
    </row>
    <row r="20" spans="1:52" ht="101.25" customHeight="1">
      <c r="A20" s="1"/>
      <c r="B20" s="22"/>
      <c r="C20" s="28" t="s">
        <v>770</v>
      </c>
      <c r="D20" s="29" t="s">
        <v>771</v>
      </c>
      <c r="E20" s="30" t="s">
        <v>772</v>
      </c>
      <c r="F20" s="2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34"/>
      <c r="Z20" s="21"/>
      <c r="AA20" s="21"/>
      <c r="AB20" s="21"/>
      <c r="AC20" s="21"/>
      <c r="AD20" s="11"/>
      <c r="AE20" s="1"/>
      <c r="AF20" s="1" t="s">
        <v>773</v>
      </c>
      <c r="AG20" s="1" t="s">
        <v>774</v>
      </c>
      <c r="AH20" s="1" t="s">
        <v>775</v>
      </c>
      <c r="AI20" s="1" t="s">
        <v>776</v>
      </c>
      <c r="AJ20" s="1" t="s">
        <v>777</v>
      </c>
      <c r="AK20" s="1" t="s">
        <v>778</v>
      </c>
      <c r="AL20" s="1" t="s">
        <v>779</v>
      </c>
      <c r="AM20" s="1" t="s">
        <v>780</v>
      </c>
      <c r="AN20" s="1" t="s">
        <v>781</v>
      </c>
      <c r="AO20" s="1" t="s">
        <v>782</v>
      </c>
      <c r="AP20" s="1" t="s">
        <v>783</v>
      </c>
      <c r="AQ20" s="1" t="s">
        <v>784</v>
      </c>
      <c r="AR20" s="1" t="s">
        <v>785</v>
      </c>
      <c r="AS20" s="1" t="s">
        <v>786</v>
      </c>
      <c r="AT20" s="1" t="s">
        <v>787</v>
      </c>
      <c r="AU20" s="1" t="s">
        <v>788</v>
      </c>
      <c r="AV20" s="1" t="s">
        <v>789</v>
      </c>
      <c r="AW20" s="1"/>
      <c r="AX20" s="1"/>
      <c r="AY20" s="1"/>
      <c r="AZ20" s="1"/>
    </row>
    <row r="21" spans="1:52" ht="43.5" customHeight="1">
      <c r="A21" s="1"/>
      <c r="B21" s="22"/>
      <c r="C21" s="28" t="s">
        <v>790</v>
      </c>
      <c r="D21" s="29" t="s">
        <v>791</v>
      </c>
      <c r="E21" s="30" t="s">
        <v>792</v>
      </c>
      <c r="F21" s="2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1"/>
      <c r="Y21" s="34"/>
      <c r="Z21" s="21"/>
      <c r="AA21" s="21"/>
      <c r="AB21" s="21"/>
      <c r="AC21" s="21"/>
      <c r="AD21" s="11"/>
      <c r="AE21" s="1"/>
      <c r="AF21" s="1" t="s">
        <v>793</v>
      </c>
      <c r="AG21" s="1" t="s">
        <v>794</v>
      </c>
      <c r="AH21" s="1" t="s">
        <v>795</v>
      </c>
      <c r="AI21" s="1" t="s">
        <v>796</v>
      </c>
      <c r="AJ21" s="1" t="s">
        <v>797</v>
      </c>
      <c r="AK21" s="1" t="s">
        <v>798</v>
      </c>
      <c r="AL21" s="1" t="s">
        <v>799</v>
      </c>
      <c r="AM21" s="1" t="s">
        <v>800</v>
      </c>
      <c r="AN21" s="1" t="s">
        <v>801</v>
      </c>
      <c r="AO21" s="1" t="s">
        <v>802</v>
      </c>
      <c r="AP21" s="1" t="s">
        <v>803</v>
      </c>
      <c r="AQ21" s="1" t="s">
        <v>804</v>
      </c>
      <c r="AR21" s="1" t="s">
        <v>805</v>
      </c>
      <c r="AS21" s="1" t="s">
        <v>806</v>
      </c>
      <c r="AT21" s="1" t="s">
        <v>807</v>
      </c>
      <c r="AU21" s="1" t="s">
        <v>808</v>
      </c>
      <c r="AV21" s="1" t="s">
        <v>809</v>
      </c>
      <c r="AW21" s="1"/>
      <c r="AX21" s="1"/>
      <c r="AY21" s="1"/>
      <c r="AZ21" s="1"/>
    </row>
    <row r="22" spans="1:52" ht="34.5" customHeight="1">
      <c r="A22" s="1"/>
      <c r="B22" s="22"/>
      <c r="C22" s="28" t="s">
        <v>810</v>
      </c>
      <c r="D22" s="29" t="s">
        <v>811</v>
      </c>
      <c r="E22" s="30" t="s">
        <v>812</v>
      </c>
      <c r="F22" s="2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34"/>
      <c r="Z22" s="21"/>
      <c r="AA22" s="21"/>
      <c r="AB22" s="21"/>
      <c r="AC22" s="21"/>
      <c r="AD22" s="11"/>
      <c r="AE22" s="1"/>
      <c r="AF22" s="1" t="s">
        <v>813</v>
      </c>
      <c r="AG22" s="1" t="s">
        <v>814</v>
      </c>
      <c r="AH22" s="1" t="s">
        <v>815</v>
      </c>
      <c r="AI22" s="1" t="s">
        <v>816</v>
      </c>
      <c r="AJ22" s="1" t="s">
        <v>817</v>
      </c>
      <c r="AK22" s="1" t="s">
        <v>818</v>
      </c>
      <c r="AL22" s="1" t="s">
        <v>819</v>
      </c>
      <c r="AM22" s="1" t="s">
        <v>820</v>
      </c>
      <c r="AN22" s="1" t="s">
        <v>821</v>
      </c>
      <c r="AO22" s="1" t="s">
        <v>822</v>
      </c>
      <c r="AP22" s="1" t="s">
        <v>823</v>
      </c>
      <c r="AQ22" s="1" t="s">
        <v>824</v>
      </c>
      <c r="AR22" s="1" t="s">
        <v>825</v>
      </c>
      <c r="AS22" s="1" t="s">
        <v>826</v>
      </c>
      <c r="AT22" s="1" t="s">
        <v>827</v>
      </c>
      <c r="AU22" s="1" t="s">
        <v>828</v>
      </c>
      <c r="AV22" s="1" t="s">
        <v>829</v>
      </c>
      <c r="AW22" s="1"/>
      <c r="AX22" s="1"/>
      <c r="AY22" s="1"/>
      <c r="AZ22" s="1"/>
    </row>
    <row r="23" spans="1:52" ht="47.25" customHeight="1">
      <c r="A23" s="1"/>
      <c r="B23" s="22"/>
      <c r="C23" s="28" t="s">
        <v>830</v>
      </c>
      <c r="D23" s="29" t="s">
        <v>831</v>
      </c>
      <c r="E23" s="30" t="s">
        <v>832</v>
      </c>
      <c r="F23" s="2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1"/>
      <c r="Y23" s="34"/>
      <c r="Z23" s="21"/>
      <c r="AA23" s="21"/>
      <c r="AB23" s="21"/>
      <c r="AC23" s="21"/>
      <c r="AD23" s="11"/>
      <c r="AE23" s="1"/>
      <c r="AF23" s="1" t="s">
        <v>833</v>
      </c>
      <c r="AG23" s="1" t="s">
        <v>834</v>
      </c>
      <c r="AH23" s="1" t="s">
        <v>835</v>
      </c>
      <c r="AI23" s="1" t="s">
        <v>836</v>
      </c>
      <c r="AJ23" s="1" t="s">
        <v>837</v>
      </c>
      <c r="AK23" s="1" t="s">
        <v>838</v>
      </c>
      <c r="AL23" s="1" t="s">
        <v>839</v>
      </c>
      <c r="AM23" s="1" t="s">
        <v>840</v>
      </c>
      <c r="AN23" s="1" t="s">
        <v>841</v>
      </c>
      <c r="AO23" s="1" t="s">
        <v>842</v>
      </c>
      <c r="AP23" s="1" t="s">
        <v>843</v>
      </c>
      <c r="AQ23" s="1" t="s">
        <v>844</v>
      </c>
      <c r="AR23" s="1" t="s">
        <v>845</v>
      </c>
      <c r="AS23" s="1" t="s">
        <v>846</v>
      </c>
      <c r="AT23" s="1" t="s">
        <v>847</v>
      </c>
      <c r="AU23" s="1" t="s">
        <v>848</v>
      </c>
      <c r="AV23" s="1" t="s">
        <v>849</v>
      </c>
      <c r="AW23" s="1"/>
      <c r="AX23" s="1"/>
      <c r="AY23" s="1"/>
      <c r="AZ23" s="1"/>
    </row>
    <row r="24" spans="1:52" ht="59.25" customHeight="1">
      <c r="A24" s="1"/>
      <c r="B24" s="44"/>
      <c r="C24" s="28" t="s">
        <v>850</v>
      </c>
      <c r="D24" s="29" t="s">
        <v>851</v>
      </c>
      <c r="E24" s="30" t="s">
        <v>852</v>
      </c>
      <c r="F24" s="2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34"/>
      <c r="Z24" s="21"/>
      <c r="AA24" s="21"/>
      <c r="AB24" s="21"/>
      <c r="AC24" s="21"/>
      <c r="AD24" s="11"/>
      <c r="AE24" s="1"/>
      <c r="AF24" s="1" t="s">
        <v>853</v>
      </c>
      <c r="AG24" s="1" t="s">
        <v>854</v>
      </c>
      <c r="AH24" s="1" t="s">
        <v>855</v>
      </c>
      <c r="AI24" s="1" t="s">
        <v>856</v>
      </c>
      <c r="AJ24" s="1" t="s">
        <v>857</v>
      </c>
      <c r="AK24" s="1" t="s">
        <v>858</v>
      </c>
      <c r="AL24" s="1" t="s">
        <v>859</v>
      </c>
      <c r="AM24" s="1" t="s">
        <v>860</v>
      </c>
      <c r="AN24" s="1" t="s">
        <v>861</v>
      </c>
      <c r="AO24" s="1" t="s">
        <v>862</v>
      </c>
      <c r="AP24" s="1" t="s">
        <v>863</v>
      </c>
      <c r="AQ24" s="1" t="s">
        <v>864</v>
      </c>
      <c r="AR24" s="1" t="s">
        <v>865</v>
      </c>
      <c r="AS24" s="1" t="s">
        <v>866</v>
      </c>
      <c r="AT24" s="1" t="s">
        <v>867</v>
      </c>
      <c r="AU24" s="1" t="s">
        <v>868</v>
      </c>
      <c r="AV24" s="1" t="s">
        <v>869</v>
      </c>
      <c r="AW24" s="1"/>
      <c r="AX24" s="1"/>
      <c r="AY24" s="1"/>
      <c r="AZ24" s="1"/>
    </row>
    <row r="25" spans="1:52" ht="114" customHeight="1">
      <c r="A25" s="1"/>
      <c r="B25" s="44"/>
      <c r="C25" s="45" t="s">
        <v>870</v>
      </c>
      <c r="D25" s="46" t="s">
        <v>871</v>
      </c>
      <c r="E25" s="47" t="s">
        <v>872</v>
      </c>
      <c r="F25" s="25" t="s">
        <v>873</v>
      </c>
      <c r="G25" s="20"/>
      <c r="H25" s="20"/>
      <c r="I25" s="31" t="s">
        <v>664</v>
      </c>
      <c r="J25" s="20" t="s">
        <v>874</v>
      </c>
      <c r="K25" s="33" t="s">
        <v>875</v>
      </c>
      <c r="L25" s="20"/>
      <c r="M25" s="31" t="s">
        <v>667</v>
      </c>
      <c r="N25" s="20" t="s">
        <v>876</v>
      </c>
      <c r="O25" s="33" t="s">
        <v>669</v>
      </c>
      <c r="P25" s="20"/>
      <c r="Q25" s="20"/>
      <c r="R25" s="20"/>
      <c r="S25" s="20"/>
      <c r="T25" s="20"/>
      <c r="U25" s="20"/>
      <c r="V25" s="21">
        <v>10</v>
      </c>
      <c r="W25" s="21">
        <v>10</v>
      </c>
      <c r="X25" s="21"/>
      <c r="Y25" s="34"/>
      <c r="Z25" s="21"/>
      <c r="AA25" s="21"/>
      <c r="AB25" s="21"/>
      <c r="AC25" s="21"/>
      <c r="AD25" s="11"/>
      <c r="AE25" s="1"/>
      <c r="AF25" s="1" t="s">
        <v>877</v>
      </c>
      <c r="AG25" s="1" t="s">
        <v>878</v>
      </c>
      <c r="AH25" s="1" t="s">
        <v>879</v>
      </c>
      <c r="AI25" s="1" t="s">
        <v>880</v>
      </c>
      <c r="AJ25" s="1" t="s">
        <v>881</v>
      </c>
      <c r="AK25" s="1" t="s">
        <v>882</v>
      </c>
      <c r="AL25" s="1" t="s">
        <v>883</v>
      </c>
      <c r="AM25" s="1" t="s">
        <v>884</v>
      </c>
      <c r="AN25" s="1" t="s">
        <v>885</v>
      </c>
      <c r="AO25" s="1" t="s">
        <v>886</v>
      </c>
      <c r="AP25" s="1" t="s">
        <v>887</v>
      </c>
      <c r="AQ25" s="1" t="s">
        <v>888</v>
      </c>
      <c r="AR25" s="1" t="s">
        <v>889</v>
      </c>
      <c r="AS25" s="1" t="s">
        <v>890</v>
      </c>
      <c r="AT25" s="1" t="s">
        <v>891</v>
      </c>
      <c r="AU25" s="1" t="s">
        <v>892</v>
      </c>
      <c r="AV25" s="1" t="s">
        <v>893</v>
      </c>
      <c r="AW25" s="1"/>
      <c r="AX25" s="1"/>
      <c r="AY25" s="1"/>
      <c r="AZ25" s="1"/>
    </row>
    <row r="26" spans="1:52" ht="33" customHeight="1">
      <c r="A26" s="1"/>
      <c r="B26" s="44"/>
      <c r="C26" s="48"/>
      <c r="D26" s="49"/>
      <c r="E26" s="50"/>
      <c r="F26" s="25" t="s">
        <v>894</v>
      </c>
      <c r="G26" s="20"/>
      <c r="H26" s="20"/>
      <c r="I26" s="31"/>
      <c r="J26" s="20"/>
      <c r="K26" s="33"/>
      <c r="L26" s="20"/>
      <c r="M26" s="31"/>
      <c r="N26" s="20"/>
      <c r="O26" s="33"/>
      <c r="P26" s="20"/>
      <c r="Q26" s="20"/>
      <c r="R26" s="20"/>
      <c r="S26" s="20"/>
      <c r="T26" s="20"/>
      <c r="U26" s="20"/>
      <c r="V26" s="21"/>
      <c r="W26" s="21"/>
      <c r="X26" s="21"/>
      <c r="Y26" s="34"/>
      <c r="Z26" s="21"/>
      <c r="AA26" s="21"/>
      <c r="AB26" s="21"/>
      <c r="AC26" s="21"/>
      <c r="AD26" s="1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29.25" customHeight="1">
      <c r="A27" s="1"/>
      <c r="B27" s="44"/>
      <c r="C27" s="51"/>
      <c r="D27" s="52"/>
      <c r="E27" s="53"/>
      <c r="F27" s="54" t="s">
        <v>895</v>
      </c>
      <c r="G27" s="20"/>
      <c r="H27" s="20"/>
      <c r="I27" s="31"/>
      <c r="J27" s="20"/>
      <c r="K27" s="33"/>
      <c r="L27" s="20"/>
      <c r="M27" s="31"/>
      <c r="N27" s="20"/>
      <c r="O27" s="33"/>
      <c r="P27" s="20"/>
      <c r="Q27" s="20"/>
      <c r="R27" s="20"/>
      <c r="S27" s="20"/>
      <c r="T27" s="20"/>
      <c r="U27" s="20"/>
      <c r="V27" s="21"/>
      <c r="W27" s="21"/>
      <c r="X27" s="21">
        <v>420</v>
      </c>
      <c r="Y27" s="34">
        <f>X27*1.14</f>
        <v>478.79999999999995</v>
      </c>
      <c r="Z27" s="21"/>
      <c r="AA27" s="21">
        <f>Y27*1.035</f>
        <v>495.55799999999994</v>
      </c>
      <c r="AB27" s="21">
        <f>AA27*1.06</f>
        <v>525.29148</v>
      </c>
      <c r="AC27" s="21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9.5" customHeight="1">
      <c r="A28" s="1"/>
      <c r="B28" s="44"/>
      <c r="C28" s="28" t="s">
        <v>896</v>
      </c>
      <c r="D28" s="29" t="s">
        <v>897</v>
      </c>
      <c r="E28" s="30" t="s">
        <v>898</v>
      </c>
      <c r="F28" s="25" t="s">
        <v>899</v>
      </c>
      <c r="G28" s="20"/>
      <c r="H28" s="20"/>
      <c r="I28" s="31" t="s">
        <v>664</v>
      </c>
      <c r="J28" s="20" t="s">
        <v>900</v>
      </c>
      <c r="K28" s="20" t="s">
        <v>901</v>
      </c>
      <c r="L28" s="20"/>
      <c r="M28" s="31" t="s">
        <v>667</v>
      </c>
      <c r="N28" s="20" t="s">
        <v>902</v>
      </c>
      <c r="O28" s="33" t="s">
        <v>669</v>
      </c>
      <c r="P28" s="20"/>
      <c r="Q28" s="20"/>
      <c r="R28" s="20"/>
      <c r="S28" s="20"/>
      <c r="T28" s="20"/>
      <c r="U28" s="20"/>
      <c r="V28" s="21"/>
      <c r="W28" s="21"/>
      <c r="X28" s="21"/>
      <c r="Y28" s="34"/>
      <c r="Z28" s="21"/>
      <c r="AA28" s="21"/>
      <c r="AB28" s="21"/>
      <c r="AC28" s="21"/>
      <c r="AD28" s="11"/>
      <c r="AE28" s="1"/>
      <c r="AF28" s="1" t="s">
        <v>903</v>
      </c>
      <c r="AG28" s="1" t="s">
        <v>904</v>
      </c>
      <c r="AH28" s="1" t="s">
        <v>905</v>
      </c>
      <c r="AI28" s="1" t="s">
        <v>906</v>
      </c>
      <c r="AJ28" s="1" t="s">
        <v>907</v>
      </c>
      <c r="AK28" s="1" t="s">
        <v>908</v>
      </c>
      <c r="AL28" s="1" t="s">
        <v>909</v>
      </c>
      <c r="AM28" s="1" t="s">
        <v>910</v>
      </c>
      <c r="AN28" s="1" t="s">
        <v>911</v>
      </c>
      <c r="AO28" s="1" t="s">
        <v>912</v>
      </c>
      <c r="AP28" s="1" t="s">
        <v>913</v>
      </c>
      <c r="AQ28" s="1" t="s">
        <v>914</v>
      </c>
      <c r="AR28" s="1" t="s">
        <v>915</v>
      </c>
      <c r="AS28" s="1" t="s">
        <v>916</v>
      </c>
      <c r="AT28" s="1" t="s">
        <v>917</v>
      </c>
      <c r="AU28" s="1" t="s">
        <v>918</v>
      </c>
      <c r="AV28" s="1" t="s">
        <v>919</v>
      </c>
      <c r="AW28" s="1"/>
      <c r="AX28" s="1"/>
      <c r="AY28" s="1"/>
      <c r="AZ28" s="1"/>
    </row>
    <row r="29" spans="1:52" ht="61.5" customHeight="1">
      <c r="A29" s="1"/>
      <c r="B29" s="44"/>
      <c r="C29" s="28" t="s">
        <v>920</v>
      </c>
      <c r="D29" s="29" t="s">
        <v>921</v>
      </c>
      <c r="E29" s="30" t="s">
        <v>922</v>
      </c>
      <c r="F29" s="2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34"/>
      <c r="Z29" s="21"/>
      <c r="AA29" s="21"/>
      <c r="AB29" s="21"/>
      <c r="AC29" s="21"/>
      <c r="AD29" s="11"/>
      <c r="AE29" s="1"/>
      <c r="AF29" s="1" t="s">
        <v>923</v>
      </c>
      <c r="AG29" s="1" t="s">
        <v>924</v>
      </c>
      <c r="AH29" s="1" t="s">
        <v>925</v>
      </c>
      <c r="AI29" s="1" t="s">
        <v>926</v>
      </c>
      <c r="AJ29" s="1" t="s">
        <v>927</v>
      </c>
      <c r="AK29" s="1" t="s">
        <v>928</v>
      </c>
      <c r="AL29" s="1" t="s">
        <v>929</v>
      </c>
      <c r="AM29" s="1" t="s">
        <v>930</v>
      </c>
      <c r="AN29" s="1" t="s">
        <v>931</v>
      </c>
      <c r="AO29" s="1" t="s">
        <v>932</v>
      </c>
      <c r="AP29" s="1" t="s">
        <v>933</v>
      </c>
      <c r="AQ29" s="1" t="s">
        <v>934</v>
      </c>
      <c r="AR29" s="1" t="s">
        <v>935</v>
      </c>
      <c r="AS29" s="1" t="s">
        <v>936</v>
      </c>
      <c r="AT29" s="1" t="s">
        <v>937</v>
      </c>
      <c r="AU29" s="1" t="s">
        <v>938</v>
      </c>
      <c r="AV29" s="1" t="s">
        <v>939</v>
      </c>
      <c r="AW29" s="1"/>
      <c r="AX29" s="1"/>
      <c r="AY29" s="1"/>
      <c r="AZ29" s="1"/>
    </row>
    <row r="30" spans="1:52" ht="73.5" customHeight="1">
      <c r="A30" s="1"/>
      <c r="B30" s="22"/>
      <c r="C30" s="28" t="s">
        <v>940</v>
      </c>
      <c r="D30" s="29" t="s">
        <v>941</v>
      </c>
      <c r="E30" s="30" t="s">
        <v>942</v>
      </c>
      <c r="F30" s="2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1"/>
      <c r="Y30" s="34"/>
      <c r="Z30" s="21"/>
      <c r="AA30" s="21"/>
      <c r="AB30" s="21"/>
      <c r="AC30" s="21"/>
      <c r="AD30" s="11"/>
      <c r="AE30" s="1"/>
      <c r="AF30" s="1" t="s">
        <v>943</v>
      </c>
      <c r="AG30" s="1" t="s">
        <v>944</v>
      </c>
      <c r="AH30" s="1" t="s">
        <v>945</v>
      </c>
      <c r="AI30" s="1" t="s">
        <v>946</v>
      </c>
      <c r="AJ30" s="1" t="s">
        <v>947</v>
      </c>
      <c r="AK30" s="1" t="s">
        <v>948</v>
      </c>
      <c r="AL30" s="1" t="s">
        <v>949</v>
      </c>
      <c r="AM30" s="1" t="s">
        <v>950</v>
      </c>
      <c r="AN30" s="1" t="s">
        <v>951</v>
      </c>
      <c r="AO30" s="1" t="s">
        <v>952</v>
      </c>
      <c r="AP30" s="1" t="s">
        <v>953</v>
      </c>
      <c r="AQ30" s="1" t="s">
        <v>954</v>
      </c>
      <c r="AR30" s="1" t="s">
        <v>955</v>
      </c>
      <c r="AS30" s="1" t="s">
        <v>956</v>
      </c>
      <c r="AT30" s="1" t="s">
        <v>957</v>
      </c>
      <c r="AU30" s="1" t="s">
        <v>958</v>
      </c>
      <c r="AV30" s="1" t="s">
        <v>959</v>
      </c>
      <c r="AW30" s="1"/>
      <c r="AX30" s="1"/>
      <c r="AY30" s="1"/>
      <c r="AZ30" s="1"/>
    </row>
    <row r="31" spans="1:52" ht="47.25" customHeight="1">
      <c r="A31" s="1"/>
      <c r="B31" s="22"/>
      <c r="C31" s="28" t="s">
        <v>960</v>
      </c>
      <c r="D31" s="29" t="s">
        <v>961</v>
      </c>
      <c r="E31" s="30" t="s">
        <v>962</v>
      </c>
      <c r="F31" s="2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1"/>
      <c r="Y31" s="34"/>
      <c r="Z31" s="21"/>
      <c r="AA31" s="21"/>
      <c r="AB31" s="21"/>
      <c r="AC31" s="21"/>
      <c r="AD31" s="11"/>
      <c r="AE31" s="1"/>
      <c r="AF31" s="1" t="s">
        <v>963</v>
      </c>
      <c r="AG31" s="1" t="s">
        <v>964</v>
      </c>
      <c r="AH31" s="1" t="s">
        <v>965</v>
      </c>
      <c r="AI31" s="1" t="s">
        <v>966</v>
      </c>
      <c r="AJ31" s="1" t="s">
        <v>967</v>
      </c>
      <c r="AK31" s="1" t="s">
        <v>968</v>
      </c>
      <c r="AL31" s="1" t="s">
        <v>969</v>
      </c>
      <c r="AM31" s="1" t="s">
        <v>970</v>
      </c>
      <c r="AN31" s="1" t="s">
        <v>971</v>
      </c>
      <c r="AO31" s="1" t="s">
        <v>972</v>
      </c>
      <c r="AP31" s="1" t="s">
        <v>973</v>
      </c>
      <c r="AQ31" s="1" t="s">
        <v>974</v>
      </c>
      <c r="AR31" s="1" t="s">
        <v>975</v>
      </c>
      <c r="AS31" s="1" t="s">
        <v>976</v>
      </c>
      <c r="AT31" s="1" t="s">
        <v>977</v>
      </c>
      <c r="AU31" s="1" t="s">
        <v>978</v>
      </c>
      <c r="AV31" s="1" t="s">
        <v>979</v>
      </c>
      <c r="AW31" s="1"/>
      <c r="AX31" s="1"/>
      <c r="AY31" s="1"/>
      <c r="AZ31" s="1"/>
    </row>
    <row r="32" spans="1:52" ht="78.75" customHeight="1">
      <c r="A32" s="1"/>
      <c r="B32" s="22"/>
      <c r="C32" s="28" t="s">
        <v>980</v>
      </c>
      <c r="D32" s="29" t="s">
        <v>981</v>
      </c>
      <c r="E32" s="30" t="s">
        <v>982</v>
      </c>
      <c r="F32" s="25" t="s">
        <v>983</v>
      </c>
      <c r="G32" s="20"/>
      <c r="H32" s="20"/>
      <c r="I32" s="31" t="s">
        <v>664</v>
      </c>
      <c r="J32" s="20" t="s">
        <v>984</v>
      </c>
      <c r="K32" s="20" t="s">
        <v>875</v>
      </c>
      <c r="L32" s="20"/>
      <c r="M32" s="31" t="s">
        <v>667</v>
      </c>
      <c r="N32" s="20" t="s">
        <v>985</v>
      </c>
      <c r="O32" s="33" t="s">
        <v>669</v>
      </c>
      <c r="P32" s="20"/>
      <c r="Q32" s="20"/>
      <c r="R32" s="20"/>
      <c r="S32" s="20"/>
      <c r="T32" s="20"/>
      <c r="U32" s="20"/>
      <c r="V32" s="21">
        <v>1</v>
      </c>
      <c r="W32" s="21">
        <v>0.9</v>
      </c>
      <c r="X32" s="21">
        <v>1.1</v>
      </c>
      <c r="Y32" s="34">
        <f>X32*1.06</f>
        <v>1.1660000000000001</v>
      </c>
      <c r="Z32" s="21"/>
      <c r="AA32" s="21">
        <f>Y32*1.036</f>
        <v>1.2079760000000002</v>
      </c>
      <c r="AB32" s="21">
        <f>AA32*1.06</f>
        <v>1.2804545600000001</v>
      </c>
      <c r="AC32" s="21"/>
      <c r="AD32" s="11"/>
      <c r="AE32" s="1"/>
      <c r="AF32" s="1" t="s">
        <v>986</v>
      </c>
      <c r="AG32" s="1" t="s">
        <v>987</v>
      </c>
      <c r="AH32" s="1" t="s">
        <v>988</v>
      </c>
      <c r="AI32" s="1" t="s">
        <v>989</v>
      </c>
      <c r="AJ32" s="1" t="s">
        <v>990</v>
      </c>
      <c r="AK32" s="1" t="s">
        <v>991</v>
      </c>
      <c r="AL32" s="1" t="s">
        <v>992</v>
      </c>
      <c r="AM32" s="1" t="s">
        <v>993</v>
      </c>
      <c r="AN32" s="1" t="s">
        <v>994</v>
      </c>
      <c r="AO32" s="1" t="s">
        <v>995</v>
      </c>
      <c r="AP32" s="1" t="s">
        <v>996</v>
      </c>
      <c r="AQ32" s="1" t="s">
        <v>997</v>
      </c>
      <c r="AR32" s="1" t="s">
        <v>998</v>
      </c>
      <c r="AS32" s="1" t="s">
        <v>999</v>
      </c>
      <c r="AT32" s="1" t="s">
        <v>1000</v>
      </c>
      <c r="AU32" s="1" t="s">
        <v>1001</v>
      </c>
      <c r="AV32" s="1" t="s">
        <v>1002</v>
      </c>
      <c r="AW32" s="1"/>
      <c r="AX32" s="1"/>
      <c r="AY32" s="1"/>
      <c r="AZ32" s="1"/>
    </row>
    <row r="33" spans="1:52" ht="60.75" customHeight="1">
      <c r="A33" s="1"/>
      <c r="B33" s="44"/>
      <c r="C33" s="28" t="s">
        <v>1003</v>
      </c>
      <c r="D33" s="29" t="s">
        <v>1004</v>
      </c>
      <c r="E33" s="30" t="s">
        <v>1005</v>
      </c>
      <c r="F33" s="25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21"/>
      <c r="X33" s="21"/>
      <c r="Y33" s="34"/>
      <c r="Z33" s="21"/>
      <c r="AA33" s="21"/>
      <c r="AB33" s="21"/>
      <c r="AC33" s="21"/>
      <c r="AD33" s="11"/>
      <c r="AE33" s="1"/>
      <c r="AF33" s="1" t="s">
        <v>1006</v>
      </c>
      <c r="AG33" s="1" t="s">
        <v>1007</v>
      </c>
      <c r="AH33" s="1" t="s">
        <v>1008</v>
      </c>
      <c r="AI33" s="1" t="s">
        <v>1009</v>
      </c>
      <c r="AJ33" s="1" t="s">
        <v>1010</v>
      </c>
      <c r="AK33" s="1" t="s">
        <v>1011</v>
      </c>
      <c r="AL33" s="1" t="s">
        <v>1012</v>
      </c>
      <c r="AM33" s="1" t="s">
        <v>1013</v>
      </c>
      <c r="AN33" s="1" t="s">
        <v>1014</v>
      </c>
      <c r="AO33" s="1" t="s">
        <v>1015</v>
      </c>
      <c r="AP33" s="1" t="s">
        <v>1016</v>
      </c>
      <c r="AQ33" s="1" t="s">
        <v>1017</v>
      </c>
      <c r="AR33" s="1" t="s">
        <v>1018</v>
      </c>
      <c r="AS33" s="1" t="s">
        <v>1019</v>
      </c>
      <c r="AT33" s="1" t="s">
        <v>1020</v>
      </c>
      <c r="AU33" s="1" t="s">
        <v>1021</v>
      </c>
      <c r="AV33" s="1" t="s">
        <v>1022</v>
      </c>
      <c r="AW33" s="1"/>
      <c r="AX33" s="1"/>
      <c r="AY33" s="1"/>
      <c r="AZ33" s="1"/>
    </row>
    <row r="34" spans="1:52" ht="144" customHeight="1">
      <c r="A34" s="1"/>
      <c r="B34" s="44"/>
      <c r="C34" s="28" t="s">
        <v>1023</v>
      </c>
      <c r="D34" s="29" t="s">
        <v>1024</v>
      </c>
      <c r="E34" s="30" t="s">
        <v>1025</v>
      </c>
      <c r="F34" s="25" t="s">
        <v>1026</v>
      </c>
      <c r="G34" s="20"/>
      <c r="H34" s="20"/>
      <c r="I34" s="31" t="s">
        <v>1027</v>
      </c>
      <c r="J34" s="20" t="s">
        <v>1028</v>
      </c>
      <c r="K34" s="20" t="s">
        <v>1029</v>
      </c>
      <c r="L34" s="20"/>
      <c r="M34" s="31" t="s">
        <v>1030</v>
      </c>
      <c r="N34" s="20" t="s">
        <v>1031</v>
      </c>
      <c r="O34" s="33" t="s">
        <v>669</v>
      </c>
      <c r="P34" s="20"/>
      <c r="Q34" s="20"/>
      <c r="R34" s="20"/>
      <c r="S34" s="20"/>
      <c r="T34" s="20"/>
      <c r="U34" s="20"/>
      <c r="V34" s="21">
        <v>171.9</v>
      </c>
      <c r="W34" s="21">
        <v>168.3</v>
      </c>
      <c r="X34" s="21">
        <v>188.4</v>
      </c>
      <c r="Y34" s="34">
        <f>X34*1.1</f>
        <v>207.24</v>
      </c>
      <c r="Z34" s="21"/>
      <c r="AA34" s="21">
        <f>Y34*1.1</f>
        <v>227.96400000000003</v>
      </c>
      <c r="AB34" s="21">
        <f>AA34*1.06</f>
        <v>241.64184000000003</v>
      </c>
      <c r="AC34" s="21"/>
      <c r="AD34" s="11"/>
      <c r="AE34" s="1"/>
      <c r="AF34" s="1" t="s">
        <v>1032</v>
      </c>
      <c r="AG34" s="1" t="s">
        <v>1033</v>
      </c>
      <c r="AH34" s="1" t="s">
        <v>1034</v>
      </c>
      <c r="AI34" s="1" t="s">
        <v>1035</v>
      </c>
      <c r="AJ34" s="1" t="s">
        <v>1036</v>
      </c>
      <c r="AK34" s="1" t="s">
        <v>1037</v>
      </c>
      <c r="AL34" s="1" t="s">
        <v>1038</v>
      </c>
      <c r="AM34" s="1" t="s">
        <v>1039</v>
      </c>
      <c r="AN34" s="1" t="s">
        <v>1040</v>
      </c>
      <c r="AO34" s="1" t="s">
        <v>1041</v>
      </c>
      <c r="AP34" s="1" t="s">
        <v>1042</v>
      </c>
      <c r="AQ34" s="1" t="s">
        <v>1043</v>
      </c>
      <c r="AR34" s="1" t="s">
        <v>1044</v>
      </c>
      <c r="AS34" s="1" t="s">
        <v>1045</v>
      </c>
      <c r="AT34" s="1" t="s">
        <v>1046</v>
      </c>
      <c r="AU34" s="1" t="s">
        <v>1047</v>
      </c>
      <c r="AV34" s="1" t="s">
        <v>1048</v>
      </c>
      <c r="AW34" s="1"/>
      <c r="AX34" s="1"/>
      <c r="AY34" s="1"/>
      <c r="AZ34" s="1"/>
    </row>
    <row r="35" spans="1:52" ht="136.5" customHeight="1">
      <c r="A35" s="1"/>
      <c r="B35" s="44"/>
      <c r="C35" s="28" t="s">
        <v>1049</v>
      </c>
      <c r="D35" s="29" t="s">
        <v>1050</v>
      </c>
      <c r="E35" s="30" t="s">
        <v>1051</v>
      </c>
      <c r="F35" s="25" t="s">
        <v>1026</v>
      </c>
      <c r="G35" s="20"/>
      <c r="H35" s="20"/>
      <c r="I35" s="31" t="s">
        <v>1027</v>
      </c>
      <c r="J35" s="20" t="s">
        <v>1052</v>
      </c>
      <c r="K35" s="20" t="s">
        <v>1029</v>
      </c>
      <c r="L35" s="20"/>
      <c r="M35" s="31" t="s">
        <v>667</v>
      </c>
      <c r="N35" s="20" t="s">
        <v>1053</v>
      </c>
      <c r="O35" s="33" t="s">
        <v>669</v>
      </c>
      <c r="P35" s="20"/>
      <c r="Q35" s="20"/>
      <c r="R35" s="20"/>
      <c r="S35" s="20"/>
      <c r="T35" s="20"/>
      <c r="U35" s="20"/>
      <c r="V35" s="21">
        <v>926.5</v>
      </c>
      <c r="W35" s="21">
        <v>901.5</v>
      </c>
      <c r="X35" s="21">
        <v>697.3</v>
      </c>
      <c r="Y35" s="34">
        <f>X35*1.1</f>
        <v>767.03</v>
      </c>
      <c r="Z35" s="21"/>
      <c r="AA35" s="21">
        <f>Y35*1.1</f>
        <v>843.7330000000001</v>
      </c>
      <c r="AB35" s="21">
        <f>AA35*1.1</f>
        <v>928.1063000000001</v>
      </c>
      <c r="AC35" s="21"/>
      <c r="AD35" s="11"/>
      <c r="AE35" s="1"/>
      <c r="AF35" s="1" t="s">
        <v>1054</v>
      </c>
      <c r="AG35" s="1" t="s">
        <v>1055</v>
      </c>
      <c r="AH35" s="1" t="s">
        <v>1056</v>
      </c>
      <c r="AI35" s="1" t="s">
        <v>1057</v>
      </c>
      <c r="AJ35" s="1" t="s">
        <v>1058</v>
      </c>
      <c r="AK35" s="1" t="s">
        <v>1059</v>
      </c>
      <c r="AL35" s="1" t="s">
        <v>1060</v>
      </c>
      <c r="AM35" s="1" t="s">
        <v>1061</v>
      </c>
      <c r="AN35" s="1" t="s">
        <v>1062</v>
      </c>
      <c r="AO35" s="1" t="s">
        <v>1063</v>
      </c>
      <c r="AP35" s="1" t="s">
        <v>1064</v>
      </c>
      <c r="AQ35" s="1" t="s">
        <v>1065</v>
      </c>
      <c r="AR35" s="1" t="s">
        <v>1066</v>
      </c>
      <c r="AS35" s="1" t="s">
        <v>96</v>
      </c>
      <c r="AT35" s="1" t="s">
        <v>97</v>
      </c>
      <c r="AU35" s="1" t="s">
        <v>98</v>
      </c>
      <c r="AV35" s="1" t="s">
        <v>99</v>
      </c>
      <c r="AW35" s="1"/>
      <c r="AX35" s="1"/>
      <c r="AY35" s="1"/>
      <c r="AZ35" s="1"/>
    </row>
    <row r="36" spans="1:52" ht="99.75" customHeight="1">
      <c r="A36" s="1"/>
      <c r="B36" s="44"/>
      <c r="C36" s="55" t="s">
        <v>100</v>
      </c>
      <c r="D36" s="56" t="s">
        <v>101</v>
      </c>
      <c r="E36" s="56" t="s">
        <v>102</v>
      </c>
      <c r="F36" s="25"/>
      <c r="G36" s="20"/>
      <c r="H36" s="20"/>
      <c r="I36" s="31"/>
      <c r="J36" s="20"/>
      <c r="K36" s="20"/>
      <c r="L36" s="20"/>
      <c r="M36" s="31"/>
      <c r="N36" s="20"/>
      <c r="O36" s="33"/>
      <c r="P36" s="20"/>
      <c r="Q36" s="20"/>
      <c r="R36" s="20"/>
      <c r="S36" s="20"/>
      <c r="T36" s="20"/>
      <c r="U36" s="20"/>
      <c r="V36" s="21"/>
      <c r="W36" s="21"/>
      <c r="X36" s="21">
        <v>7.2</v>
      </c>
      <c r="Y36" s="34">
        <f>X36*1.08</f>
        <v>7.776000000000001</v>
      </c>
      <c r="Z36" s="21"/>
      <c r="AA36" s="21">
        <f>Y36*1.08</f>
        <v>8.398080000000002</v>
      </c>
      <c r="AB36" s="21">
        <f>AA36*1.08</f>
        <v>9.069926400000003</v>
      </c>
      <c r="AC36" s="21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9.75" customHeight="1">
      <c r="A37" s="1"/>
      <c r="B37" s="44"/>
      <c r="C37" s="28" t="s">
        <v>103</v>
      </c>
      <c r="D37" s="29" t="s">
        <v>104</v>
      </c>
      <c r="E37" s="30" t="s">
        <v>105</v>
      </c>
      <c r="F37" s="25" t="s">
        <v>1026</v>
      </c>
      <c r="G37" s="20"/>
      <c r="H37" s="20"/>
      <c r="I37" s="57" t="s">
        <v>106</v>
      </c>
      <c r="J37" s="58" t="s">
        <v>107</v>
      </c>
      <c r="K37" s="58" t="s">
        <v>108</v>
      </c>
      <c r="L37" s="20"/>
      <c r="M37" s="57" t="s">
        <v>667</v>
      </c>
      <c r="N37" s="58" t="s">
        <v>109</v>
      </c>
      <c r="O37" s="59" t="s">
        <v>669</v>
      </c>
      <c r="P37" s="20"/>
      <c r="Q37" s="20"/>
      <c r="R37" s="20"/>
      <c r="S37" s="20"/>
      <c r="T37" s="20"/>
      <c r="U37" s="20"/>
      <c r="V37" s="21"/>
      <c r="W37" s="21"/>
      <c r="X37" s="21"/>
      <c r="Y37" s="34"/>
      <c r="Z37" s="21"/>
      <c r="AA37" s="21"/>
      <c r="AB37" s="21"/>
      <c r="AC37" s="21"/>
      <c r="AD37" s="11"/>
      <c r="AE37" s="1"/>
      <c r="AF37" s="1" t="s">
        <v>110</v>
      </c>
      <c r="AG37" s="1" t="s">
        <v>111</v>
      </c>
      <c r="AH37" s="1" t="s">
        <v>112</v>
      </c>
      <c r="AI37" s="1" t="s">
        <v>113</v>
      </c>
      <c r="AJ37" s="1" t="s">
        <v>114</v>
      </c>
      <c r="AK37" s="1" t="s">
        <v>115</v>
      </c>
      <c r="AL37" s="1" t="s">
        <v>116</v>
      </c>
      <c r="AM37" s="1" t="s">
        <v>117</v>
      </c>
      <c r="AN37" s="1" t="s">
        <v>118</v>
      </c>
      <c r="AO37" s="1" t="s">
        <v>119</v>
      </c>
      <c r="AP37" s="1" t="s">
        <v>120</v>
      </c>
      <c r="AQ37" s="1" t="s">
        <v>121</v>
      </c>
      <c r="AR37" s="1" t="s">
        <v>122</v>
      </c>
      <c r="AS37" s="1" t="s">
        <v>123</v>
      </c>
      <c r="AT37" s="1" t="s">
        <v>124</v>
      </c>
      <c r="AU37" s="1" t="s">
        <v>125</v>
      </c>
      <c r="AV37" s="1" t="s">
        <v>126</v>
      </c>
      <c r="AW37" s="1"/>
      <c r="AX37" s="1"/>
      <c r="AY37" s="1"/>
      <c r="AZ37" s="1"/>
    </row>
    <row r="38" spans="1:52" ht="89.25" customHeight="1">
      <c r="A38" s="1"/>
      <c r="B38" s="44"/>
      <c r="C38" s="45" t="s">
        <v>127</v>
      </c>
      <c r="D38" s="47" t="s">
        <v>128</v>
      </c>
      <c r="E38" s="47" t="s">
        <v>129</v>
      </c>
      <c r="F38" s="25" t="s">
        <v>130</v>
      </c>
      <c r="G38" s="20"/>
      <c r="H38" s="20"/>
      <c r="I38" s="31" t="s">
        <v>664</v>
      </c>
      <c r="J38" s="20" t="s">
        <v>131</v>
      </c>
      <c r="K38" s="20" t="s">
        <v>875</v>
      </c>
      <c r="L38" s="20"/>
      <c r="M38" s="31" t="s">
        <v>667</v>
      </c>
      <c r="N38" s="20" t="s">
        <v>132</v>
      </c>
      <c r="O38" s="33" t="s">
        <v>669</v>
      </c>
      <c r="P38" s="20"/>
      <c r="Q38" s="20"/>
      <c r="R38" s="20"/>
      <c r="S38" s="20"/>
      <c r="T38" s="20"/>
      <c r="U38" s="20"/>
      <c r="V38" s="21">
        <v>10.1</v>
      </c>
      <c r="W38" s="21">
        <v>10</v>
      </c>
      <c r="X38" s="21"/>
      <c r="Y38" s="34"/>
      <c r="Z38" s="21"/>
      <c r="AA38" s="21"/>
      <c r="AB38" s="21"/>
      <c r="AC38" s="21"/>
      <c r="AD38" s="11"/>
      <c r="AE38" s="1"/>
      <c r="AF38" s="1" t="s">
        <v>133</v>
      </c>
      <c r="AG38" s="1" t="s">
        <v>134</v>
      </c>
      <c r="AH38" s="1" t="s">
        <v>135</v>
      </c>
      <c r="AI38" s="1" t="s">
        <v>136</v>
      </c>
      <c r="AJ38" s="1" t="s">
        <v>137</v>
      </c>
      <c r="AK38" s="1" t="s">
        <v>138</v>
      </c>
      <c r="AL38" s="1" t="s">
        <v>139</v>
      </c>
      <c r="AM38" s="1" t="s">
        <v>140</v>
      </c>
      <c r="AN38" s="1" t="s">
        <v>141</v>
      </c>
      <c r="AO38" s="1" t="s">
        <v>142</v>
      </c>
      <c r="AP38" s="1" t="s">
        <v>143</v>
      </c>
      <c r="AQ38" s="1" t="s">
        <v>144</v>
      </c>
      <c r="AR38" s="1" t="s">
        <v>145</v>
      </c>
      <c r="AS38" s="1" t="s">
        <v>146</v>
      </c>
      <c r="AT38" s="1" t="s">
        <v>147</v>
      </c>
      <c r="AU38" s="1" t="s">
        <v>148</v>
      </c>
      <c r="AV38" s="1" t="s">
        <v>149</v>
      </c>
      <c r="AW38" s="1"/>
      <c r="AX38" s="1"/>
      <c r="AY38" s="1"/>
      <c r="AZ38" s="1"/>
    </row>
    <row r="39" spans="1:52" ht="26.25" customHeight="1">
      <c r="A39" s="1"/>
      <c r="B39" s="44"/>
      <c r="C39" s="51"/>
      <c r="D39" s="53"/>
      <c r="E39" s="53"/>
      <c r="F39" s="54" t="s">
        <v>150</v>
      </c>
      <c r="G39" s="20"/>
      <c r="H39" s="20"/>
      <c r="I39" s="31"/>
      <c r="J39" s="20"/>
      <c r="K39" s="20"/>
      <c r="L39" s="20"/>
      <c r="M39" s="31"/>
      <c r="N39" s="20"/>
      <c r="O39" s="33"/>
      <c r="P39" s="20"/>
      <c r="Q39" s="20"/>
      <c r="R39" s="20"/>
      <c r="S39" s="20"/>
      <c r="T39" s="20"/>
      <c r="U39" s="20"/>
      <c r="V39" s="21"/>
      <c r="W39" s="21"/>
      <c r="X39" s="21">
        <v>8</v>
      </c>
      <c r="Y39" s="34">
        <f>X39*1.01</f>
        <v>8.08</v>
      </c>
      <c r="Z39" s="21"/>
      <c r="AA39" s="21">
        <f>Y39*1.1</f>
        <v>8.888000000000002</v>
      </c>
      <c r="AB39" s="21">
        <f>AA39*1.06</f>
        <v>9.421280000000003</v>
      </c>
      <c r="AC39" s="21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60.75" customHeight="1">
      <c r="A40" s="1"/>
      <c r="B40" s="44"/>
      <c r="C40" s="28" t="s">
        <v>151</v>
      </c>
      <c r="D40" s="29" t="s">
        <v>152</v>
      </c>
      <c r="E40" s="30" t="s">
        <v>153</v>
      </c>
      <c r="F40" s="2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  <c r="Y40" s="34"/>
      <c r="Z40" s="21"/>
      <c r="AA40" s="21"/>
      <c r="AB40" s="21"/>
      <c r="AC40" s="21"/>
      <c r="AD40" s="11"/>
      <c r="AE40" s="1"/>
      <c r="AF40" s="1" t="s">
        <v>154</v>
      </c>
      <c r="AG40" s="1" t="s">
        <v>155</v>
      </c>
      <c r="AH40" s="1" t="s">
        <v>156</v>
      </c>
      <c r="AI40" s="1" t="s">
        <v>157</v>
      </c>
      <c r="AJ40" s="1" t="s">
        <v>158</v>
      </c>
      <c r="AK40" s="1" t="s">
        <v>159</v>
      </c>
      <c r="AL40" s="1" t="s">
        <v>160</v>
      </c>
      <c r="AM40" s="1" t="s">
        <v>161</v>
      </c>
      <c r="AN40" s="1" t="s">
        <v>162</v>
      </c>
      <c r="AO40" s="1" t="s">
        <v>163</v>
      </c>
      <c r="AP40" s="1" t="s">
        <v>164</v>
      </c>
      <c r="AQ40" s="1" t="s">
        <v>165</v>
      </c>
      <c r="AR40" s="1" t="s">
        <v>166</v>
      </c>
      <c r="AS40" s="1" t="s">
        <v>167</v>
      </c>
      <c r="AT40" s="1" t="s">
        <v>168</v>
      </c>
      <c r="AU40" s="1" t="s">
        <v>169</v>
      </c>
      <c r="AV40" s="1" t="s">
        <v>170</v>
      </c>
      <c r="AW40" s="1"/>
      <c r="AX40" s="1"/>
      <c r="AY40" s="1"/>
      <c r="AZ40" s="1"/>
    </row>
    <row r="41" spans="1:52" ht="65.25" customHeight="1">
      <c r="A41" s="1"/>
      <c r="B41" s="22"/>
      <c r="C41" s="28" t="s">
        <v>171</v>
      </c>
      <c r="D41" s="29" t="s">
        <v>172</v>
      </c>
      <c r="E41" s="30" t="s">
        <v>173</v>
      </c>
      <c r="F41" s="2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1"/>
      <c r="W41" s="21"/>
      <c r="X41" s="21"/>
      <c r="Y41" s="34"/>
      <c r="Z41" s="21"/>
      <c r="AA41" s="21"/>
      <c r="AB41" s="21"/>
      <c r="AC41" s="21"/>
      <c r="AD41" s="11"/>
      <c r="AE41" s="1"/>
      <c r="AF41" s="1" t="s">
        <v>174</v>
      </c>
      <c r="AG41" s="1" t="s">
        <v>175</v>
      </c>
      <c r="AH41" s="1" t="s">
        <v>176</v>
      </c>
      <c r="AI41" s="1" t="s">
        <v>177</v>
      </c>
      <c r="AJ41" s="1" t="s">
        <v>178</v>
      </c>
      <c r="AK41" s="1" t="s">
        <v>179</v>
      </c>
      <c r="AL41" s="1" t="s">
        <v>180</v>
      </c>
      <c r="AM41" s="1" t="s">
        <v>181</v>
      </c>
      <c r="AN41" s="1" t="s">
        <v>182</v>
      </c>
      <c r="AO41" s="1" t="s">
        <v>183</v>
      </c>
      <c r="AP41" s="1" t="s">
        <v>184</v>
      </c>
      <c r="AQ41" s="1" t="s">
        <v>185</v>
      </c>
      <c r="AR41" s="1" t="s">
        <v>186</v>
      </c>
      <c r="AS41" s="1" t="s">
        <v>187</v>
      </c>
      <c r="AT41" s="1" t="s">
        <v>188</v>
      </c>
      <c r="AU41" s="1" t="s">
        <v>189</v>
      </c>
      <c r="AV41" s="1" t="s">
        <v>190</v>
      </c>
      <c r="AW41" s="1"/>
      <c r="AX41" s="1"/>
      <c r="AY41" s="1"/>
      <c r="AZ41" s="1"/>
    </row>
    <row r="42" spans="1:52" ht="33.75" customHeight="1">
      <c r="A42" s="1"/>
      <c r="B42" s="22"/>
      <c r="C42" s="28" t="s">
        <v>191</v>
      </c>
      <c r="D42" s="29" t="s">
        <v>192</v>
      </c>
      <c r="E42" s="30" t="s">
        <v>193</v>
      </c>
      <c r="F42" s="2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34"/>
      <c r="Z42" s="21"/>
      <c r="AA42" s="21"/>
      <c r="AB42" s="21"/>
      <c r="AC42" s="21"/>
      <c r="AD42" s="11"/>
      <c r="AE42" s="1"/>
      <c r="AF42" s="1" t="s">
        <v>194</v>
      </c>
      <c r="AG42" s="1" t="s">
        <v>195</v>
      </c>
      <c r="AH42" s="1" t="s">
        <v>196</v>
      </c>
      <c r="AI42" s="1" t="s">
        <v>197</v>
      </c>
      <c r="AJ42" s="1" t="s">
        <v>198</v>
      </c>
      <c r="AK42" s="1" t="s">
        <v>199</v>
      </c>
      <c r="AL42" s="1" t="s">
        <v>200</v>
      </c>
      <c r="AM42" s="1" t="s">
        <v>201</v>
      </c>
      <c r="AN42" s="1" t="s">
        <v>202</v>
      </c>
      <c r="AO42" s="1" t="s">
        <v>203</v>
      </c>
      <c r="AP42" s="1" t="s">
        <v>204</v>
      </c>
      <c r="AQ42" s="1" t="s">
        <v>205</v>
      </c>
      <c r="AR42" s="1" t="s">
        <v>206</v>
      </c>
      <c r="AS42" s="1" t="s">
        <v>207</v>
      </c>
      <c r="AT42" s="1" t="s">
        <v>208</v>
      </c>
      <c r="AU42" s="1" t="s">
        <v>209</v>
      </c>
      <c r="AV42" s="1" t="s">
        <v>210</v>
      </c>
      <c r="AW42" s="1"/>
      <c r="AX42" s="1"/>
      <c r="AY42" s="1"/>
      <c r="AZ42" s="1"/>
    </row>
    <row r="43" spans="1:52" ht="90.75" customHeight="1">
      <c r="A43" s="1"/>
      <c r="B43" s="22"/>
      <c r="C43" s="45" t="s">
        <v>211</v>
      </c>
      <c r="D43" s="47" t="s">
        <v>212</v>
      </c>
      <c r="E43" s="47" t="s">
        <v>213</v>
      </c>
      <c r="F43" s="25" t="s">
        <v>873</v>
      </c>
      <c r="G43" s="20"/>
      <c r="H43" s="20"/>
      <c r="I43" s="31" t="s">
        <v>664</v>
      </c>
      <c r="J43" s="20" t="s">
        <v>214</v>
      </c>
      <c r="K43" s="20" t="s">
        <v>875</v>
      </c>
      <c r="L43" s="20"/>
      <c r="M43" s="31" t="s">
        <v>667</v>
      </c>
      <c r="N43" s="20" t="s">
        <v>215</v>
      </c>
      <c r="O43" s="33" t="s">
        <v>669</v>
      </c>
      <c r="P43" s="20"/>
      <c r="Q43" s="20"/>
      <c r="R43" s="20"/>
      <c r="S43" s="20"/>
      <c r="T43" s="20"/>
      <c r="U43" s="20"/>
      <c r="V43" s="21"/>
      <c r="W43" s="21"/>
      <c r="X43" s="21"/>
      <c r="Y43" s="34"/>
      <c r="Z43" s="21"/>
      <c r="AA43" s="21"/>
      <c r="AB43" s="21"/>
      <c r="AC43" s="21"/>
      <c r="AD43" s="11"/>
      <c r="AE43" s="1"/>
      <c r="AF43" s="1" t="s">
        <v>216</v>
      </c>
      <c r="AG43" s="1" t="s">
        <v>217</v>
      </c>
      <c r="AH43" s="1" t="s">
        <v>218</v>
      </c>
      <c r="AI43" s="1" t="s">
        <v>219</v>
      </c>
      <c r="AJ43" s="1" t="s">
        <v>220</v>
      </c>
      <c r="AK43" s="1" t="s">
        <v>221</v>
      </c>
      <c r="AL43" s="1" t="s">
        <v>222</v>
      </c>
      <c r="AM43" s="1" t="s">
        <v>223</v>
      </c>
      <c r="AN43" s="1" t="s">
        <v>224</v>
      </c>
      <c r="AO43" s="1" t="s">
        <v>225</v>
      </c>
      <c r="AP43" s="1" t="s">
        <v>226</v>
      </c>
      <c r="AQ43" s="1" t="s">
        <v>227</v>
      </c>
      <c r="AR43" s="1" t="s">
        <v>228</v>
      </c>
      <c r="AS43" s="1" t="s">
        <v>229</v>
      </c>
      <c r="AT43" s="1" t="s">
        <v>230</v>
      </c>
      <c r="AU43" s="1" t="s">
        <v>231</v>
      </c>
      <c r="AV43" s="1" t="s">
        <v>232</v>
      </c>
      <c r="AW43" s="1"/>
      <c r="AX43" s="1"/>
      <c r="AY43" s="1"/>
      <c r="AZ43" s="1"/>
    </row>
    <row r="44" spans="1:52" ht="24.75" customHeight="1">
      <c r="A44" s="1"/>
      <c r="B44" s="22"/>
      <c r="C44" s="51"/>
      <c r="D44" s="53"/>
      <c r="E44" s="53"/>
      <c r="F44" s="54" t="s">
        <v>895</v>
      </c>
      <c r="G44" s="20"/>
      <c r="H44" s="20"/>
      <c r="I44" s="31"/>
      <c r="J44" s="20"/>
      <c r="K44" s="20"/>
      <c r="L44" s="20"/>
      <c r="M44" s="31"/>
      <c r="N44" s="20"/>
      <c r="O44" s="33"/>
      <c r="P44" s="20"/>
      <c r="Q44" s="20"/>
      <c r="R44" s="20"/>
      <c r="S44" s="20"/>
      <c r="T44" s="20"/>
      <c r="U44" s="20"/>
      <c r="V44" s="21"/>
      <c r="W44" s="21"/>
      <c r="X44" s="21">
        <v>10</v>
      </c>
      <c r="Y44" s="34">
        <f>X44*1.06</f>
        <v>10.600000000000001</v>
      </c>
      <c r="Z44" s="21"/>
      <c r="AA44" s="21">
        <f>Y44*1.06</f>
        <v>11.236000000000002</v>
      </c>
      <c r="AB44" s="21">
        <f>AA44*1.06</f>
        <v>11.910160000000003</v>
      </c>
      <c r="AC44" s="21"/>
      <c r="AD44" s="1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0.5" customHeight="1">
      <c r="A45" s="1"/>
      <c r="B45" s="22"/>
      <c r="C45" s="45" t="s">
        <v>233</v>
      </c>
      <c r="D45" s="47" t="s">
        <v>234</v>
      </c>
      <c r="E45" s="47" t="s">
        <v>235</v>
      </c>
      <c r="F45" s="25" t="s">
        <v>873</v>
      </c>
      <c r="G45" s="20"/>
      <c r="H45" s="20"/>
      <c r="I45" s="31" t="s">
        <v>664</v>
      </c>
      <c r="J45" s="20" t="s">
        <v>236</v>
      </c>
      <c r="K45" s="20" t="s">
        <v>875</v>
      </c>
      <c r="L45" s="20"/>
      <c r="M45" s="31" t="s">
        <v>667</v>
      </c>
      <c r="N45" s="20" t="s">
        <v>215</v>
      </c>
      <c r="O45" s="33" t="s">
        <v>669</v>
      </c>
      <c r="P45" s="20"/>
      <c r="Q45" s="20"/>
      <c r="R45" s="20"/>
      <c r="S45" s="20"/>
      <c r="T45" s="20"/>
      <c r="U45" s="20"/>
      <c r="V45" s="21">
        <v>25.8</v>
      </c>
      <c r="W45" s="21">
        <v>17.6</v>
      </c>
      <c r="X45" s="21"/>
      <c r="Y45" s="34"/>
      <c r="Z45" s="21"/>
      <c r="AA45" s="21"/>
      <c r="AB45" s="21"/>
      <c r="AC45" s="21"/>
      <c r="AD45" s="11"/>
      <c r="AE45" s="1"/>
      <c r="AF45" s="1" t="s">
        <v>237</v>
      </c>
      <c r="AG45" s="1" t="s">
        <v>238</v>
      </c>
      <c r="AH45" s="1" t="s">
        <v>239</v>
      </c>
      <c r="AI45" s="1" t="s">
        <v>240</v>
      </c>
      <c r="AJ45" s="1" t="s">
        <v>241</v>
      </c>
      <c r="AK45" s="1" t="s">
        <v>242</v>
      </c>
      <c r="AL45" s="1" t="s">
        <v>243</v>
      </c>
      <c r="AM45" s="1" t="s">
        <v>244</v>
      </c>
      <c r="AN45" s="1" t="s">
        <v>245</v>
      </c>
      <c r="AO45" s="1" t="s">
        <v>246</v>
      </c>
      <c r="AP45" s="1" t="s">
        <v>247</v>
      </c>
      <c r="AQ45" s="1" t="s">
        <v>248</v>
      </c>
      <c r="AR45" s="1" t="s">
        <v>249</v>
      </c>
      <c r="AS45" s="1" t="s">
        <v>250</v>
      </c>
      <c r="AT45" s="1" t="s">
        <v>251</v>
      </c>
      <c r="AU45" s="1" t="s">
        <v>252</v>
      </c>
      <c r="AV45" s="1" t="s">
        <v>253</v>
      </c>
      <c r="AW45" s="1"/>
      <c r="AX45" s="1"/>
      <c r="AY45" s="1"/>
      <c r="AZ45" s="1"/>
    </row>
    <row r="46" spans="1:52" ht="28.5" customHeight="1">
      <c r="A46" s="1"/>
      <c r="B46" s="22"/>
      <c r="C46" s="51"/>
      <c r="D46" s="53"/>
      <c r="E46" s="53"/>
      <c r="F46" s="54" t="s">
        <v>895</v>
      </c>
      <c r="G46" s="20"/>
      <c r="H46" s="20"/>
      <c r="I46" s="31"/>
      <c r="J46" s="20"/>
      <c r="K46" s="20"/>
      <c r="L46" s="20"/>
      <c r="M46" s="31"/>
      <c r="N46" s="20"/>
      <c r="O46" s="33"/>
      <c r="P46" s="20"/>
      <c r="Q46" s="20"/>
      <c r="R46" s="20"/>
      <c r="S46" s="20"/>
      <c r="T46" s="20"/>
      <c r="U46" s="20"/>
      <c r="V46" s="21"/>
      <c r="W46" s="21"/>
      <c r="X46" s="21">
        <v>51.8</v>
      </c>
      <c r="Y46" s="34">
        <f>X46*1.12</f>
        <v>58.016000000000005</v>
      </c>
      <c r="Z46" s="21"/>
      <c r="AA46" s="21">
        <f>Y46*1.015</f>
        <v>58.88624</v>
      </c>
      <c r="AB46" s="21">
        <f>AA46*1.046</f>
        <v>61.595007040000006</v>
      </c>
      <c r="AC46" s="21"/>
      <c r="AD46" s="1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56.25" customHeight="1">
      <c r="A47" s="1"/>
      <c r="B47" s="44"/>
      <c r="C47" s="45" t="s">
        <v>254</v>
      </c>
      <c r="D47" s="47" t="s">
        <v>255</v>
      </c>
      <c r="E47" s="47" t="s">
        <v>256</v>
      </c>
      <c r="F47" s="54" t="s">
        <v>257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>
        <v>10</v>
      </c>
      <c r="W47" s="21">
        <v>6.2</v>
      </c>
      <c r="X47" s="21"/>
      <c r="Y47" s="34"/>
      <c r="Z47" s="21"/>
      <c r="AA47" s="21"/>
      <c r="AB47" s="21"/>
      <c r="AC47" s="21"/>
      <c r="AD47" s="11"/>
      <c r="AE47" s="1"/>
      <c r="AF47" s="1" t="s">
        <v>258</v>
      </c>
      <c r="AG47" s="1" t="s">
        <v>259</v>
      </c>
      <c r="AH47" s="1" t="s">
        <v>260</v>
      </c>
      <c r="AI47" s="1" t="s">
        <v>261</v>
      </c>
      <c r="AJ47" s="1" t="s">
        <v>262</v>
      </c>
      <c r="AK47" s="1" t="s">
        <v>263</v>
      </c>
      <c r="AL47" s="1" t="s">
        <v>264</v>
      </c>
      <c r="AM47" s="1" t="s">
        <v>265</v>
      </c>
      <c r="AN47" s="1" t="s">
        <v>266</v>
      </c>
      <c r="AO47" s="1" t="s">
        <v>267</v>
      </c>
      <c r="AP47" s="1" t="s">
        <v>268</v>
      </c>
      <c r="AQ47" s="1" t="s">
        <v>269</v>
      </c>
      <c r="AR47" s="1" t="s">
        <v>270</v>
      </c>
      <c r="AS47" s="1" t="s">
        <v>271</v>
      </c>
      <c r="AT47" s="1" t="s">
        <v>272</v>
      </c>
      <c r="AU47" s="1" t="s">
        <v>273</v>
      </c>
      <c r="AV47" s="1" t="s">
        <v>274</v>
      </c>
      <c r="AW47" s="1"/>
      <c r="AX47" s="1"/>
      <c r="AY47" s="1"/>
      <c r="AZ47" s="1"/>
    </row>
    <row r="48" spans="1:52" ht="45" customHeight="1">
      <c r="A48" s="1"/>
      <c r="B48" s="44"/>
      <c r="C48" s="51"/>
      <c r="D48" s="53"/>
      <c r="E48" s="53"/>
      <c r="F48" s="54" t="s">
        <v>275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1"/>
      <c r="X48" s="21">
        <v>25</v>
      </c>
      <c r="Y48" s="34">
        <f>X48*1.056</f>
        <v>26.400000000000002</v>
      </c>
      <c r="Z48" s="21"/>
      <c r="AA48" s="21">
        <f>Y48*1.063</f>
        <v>28.063200000000002</v>
      </c>
      <c r="AB48" s="21">
        <f>AA48*1.06</f>
        <v>29.746992000000002</v>
      </c>
      <c r="AC48" s="21"/>
      <c r="AD48" s="1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81" customHeight="1">
      <c r="A49" s="1"/>
      <c r="B49" s="22"/>
      <c r="C49" s="45" t="s">
        <v>276</v>
      </c>
      <c r="D49" s="47" t="s">
        <v>277</v>
      </c>
      <c r="E49" s="47" t="s">
        <v>278</v>
      </c>
      <c r="F49" s="25" t="s">
        <v>873</v>
      </c>
      <c r="G49" s="20"/>
      <c r="H49" s="20"/>
      <c r="I49" s="31" t="s">
        <v>664</v>
      </c>
      <c r="J49" s="20" t="s">
        <v>279</v>
      </c>
      <c r="K49" s="20" t="s">
        <v>875</v>
      </c>
      <c r="L49" s="20"/>
      <c r="M49" s="31" t="s">
        <v>667</v>
      </c>
      <c r="N49" s="20" t="s">
        <v>280</v>
      </c>
      <c r="O49" s="33" t="s">
        <v>669</v>
      </c>
      <c r="P49" s="20"/>
      <c r="Q49" s="20"/>
      <c r="R49" s="20"/>
      <c r="S49" s="20"/>
      <c r="T49" s="20"/>
      <c r="U49" s="20"/>
      <c r="V49" s="21">
        <v>94</v>
      </c>
      <c r="W49" s="21">
        <v>92.7</v>
      </c>
      <c r="X49" s="21"/>
      <c r="Y49" s="34"/>
      <c r="Z49" s="21"/>
      <c r="AA49" s="21"/>
      <c r="AB49" s="21"/>
      <c r="AC49" s="21"/>
      <c r="AD49" s="11"/>
      <c r="AE49" s="1"/>
      <c r="AF49" s="1" t="s">
        <v>281</v>
      </c>
      <c r="AG49" s="1" t="s">
        <v>282</v>
      </c>
      <c r="AH49" s="1" t="s">
        <v>283</v>
      </c>
      <c r="AI49" s="1" t="s">
        <v>284</v>
      </c>
      <c r="AJ49" s="1" t="s">
        <v>285</v>
      </c>
      <c r="AK49" s="1" t="s">
        <v>286</v>
      </c>
      <c r="AL49" s="1" t="s">
        <v>287</v>
      </c>
      <c r="AM49" s="1" t="s">
        <v>288</v>
      </c>
      <c r="AN49" s="1" t="s">
        <v>289</v>
      </c>
      <c r="AO49" s="1" t="s">
        <v>290</v>
      </c>
      <c r="AP49" s="1" t="s">
        <v>291</v>
      </c>
      <c r="AQ49" s="1" t="s">
        <v>292</v>
      </c>
      <c r="AR49" s="1" t="s">
        <v>293</v>
      </c>
      <c r="AS49" s="1" t="s">
        <v>294</v>
      </c>
      <c r="AT49" s="1" t="s">
        <v>295</v>
      </c>
      <c r="AU49" s="1" t="s">
        <v>296</v>
      </c>
      <c r="AV49" s="1" t="s">
        <v>297</v>
      </c>
      <c r="AW49" s="1"/>
      <c r="AX49" s="1"/>
      <c r="AY49" s="1"/>
      <c r="AZ49" s="1"/>
    </row>
    <row r="50" spans="1:52" ht="31.5" customHeight="1">
      <c r="A50" s="1"/>
      <c r="B50" s="22"/>
      <c r="C50" s="51"/>
      <c r="D50" s="53"/>
      <c r="E50" s="53"/>
      <c r="F50" s="54" t="s">
        <v>895</v>
      </c>
      <c r="G50" s="20"/>
      <c r="H50" s="20"/>
      <c r="I50" s="31"/>
      <c r="J50" s="20"/>
      <c r="K50" s="20"/>
      <c r="L50" s="20"/>
      <c r="M50" s="31"/>
      <c r="N50" s="20"/>
      <c r="O50" s="33"/>
      <c r="P50" s="20"/>
      <c r="Q50" s="20"/>
      <c r="R50" s="20"/>
      <c r="S50" s="20"/>
      <c r="T50" s="20"/>
      <c r="U50" s="20"/>
      <c r="V50" s="21"/>
      <c r="W50" s="21"/>
      <c r="X50" s="21">
        <v>70</v>
      </c>
      <c r="Y50" s="34">
        <f>X50*1.03</f>
        <v>72.10000000000001</v>
      </c>
      <c r="Z50" s="21"/>
      <c r="AA50" s="21">
        <f>Y50*1.045</f>
        <v>75.34450000000001</v>
      </c>
      <c r="AB50" s="21">
        <f>AA50*1.06</f>
        <v>79.86517000000002</v>
      </c>
      <c r="AC50" s="21"/>
      <c r="AD50" s="1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7.75" customHeight="1">
      <c r="A51" s="1"/>
      <c r="B51" s="22"/>
      <c r="C51" s="45" t="s">
        <v>298</v>
      </c>
      <c r="D51" s="47" t="s">
        <v>299</v>
      </c>
      <c r="E51" s="47" t="s">
        <v>300</v>
      </c>
      <c r="F51" s="25" t="s">
        <v>873</v>
      </c>
      <c r="G51" s="20"/>
      <c r="H51" s="20"/>
      <c r="I51" s="31" t="s">
        <v>664</v>
      </c>
      <c r="J51" s="20" t="s">
        <v>301</v>
      </c>
      <c r="K51" s="33" t="s">
        <v>875</v>
      </c>
      <c r="L51" s="20"/>
      <c r="M51" s="31" t="s">
        <v>667</v>
      </c>
      <c r="N51" s="20" t="s">
        <v>302</v>
      </c>
      <c r="O51" s="33" t="s">
        <v>669</v>
      </c>
      <c r="P51" s="20"/>
      <c r="Q51" s="20"/>
      <c r="R51" s="20"/>
      <c r="S51" s="20"/>
      <c r="T51" s="20"/>
      <c r="U51" s="20"/>
      <c r="V51" s="21"/>
      <c r="W51" s="21"/>
      <c r="X51" s="21"/>
      <c r="Y51" s="60"/>
      <c r="Z51" s="61"/>
      <c r="AA51" s="61"/>
      <c r="AC51" s="21"/>
      <c r="AD51" s="11"/>
      <c r="AE51" s="1"/>
      <c r="AF51" s="1" t="s">
        <v>303</v>
      </c>
      <c r="AG51" s="1" t="s">
        <v>304</v>
      </c>
      <c r="AH51" s="1" t="s">
        <v>305</v>
      </c>
      <c r="AI51" s="1" t="s">
        <v>306</v>
      </c>
      <c r="AJ51" s="1" t="s">
        <v>307</v>
      </c>
      <c r="AK51" s="1" t="s">
        <v>308</v>
      </c>
      <c r="AL51" s="1" t="s">
        <v>309</v>
      </c>
      <c r="AM51" s="1" t="s">
        <v>310</v>
      </c>
      <c r="AN51" s="1" t="s">
        <v>311</v>
      </c>
      <c r="AO51" s="1" t="s">
        <v>312</v>
      </c>
      <c r="AP51" s="1" t="s">
        <v>313</v>
      </c>
      <c r="AQ51" s="1" t="s">
        <v>314</v>
      </c>
      <c r="AR51" s="1" t="s">
        <v>315</v>
      </c>
      <c r="AS51" s="1" t="s">
        <v>316</v>
      </c>
      <c r="AT51" s="1" t="s">
        <v>317</v>
      </c>
      <c r="AU51" s="1" t="s">
        <v>318</v>
      </c>
      <c r="AV51" s="1" t="s">
        <v>319</v>
      </c>
      <c r="AW51" s="1"/>
      <c r="AX51" s="1"/>
      <c r="AY51" s="1"/>
      <c r="AZ51" s="1"/>
    </row>
    <row r="52" spans="1:52" ht="30.75" customHeight="1">
      <c r="A52" s="1"/>
      <c r="B52" s="22"/>
      <c r="C52" s="51"/>
      <c r="D52" s="53"/>
      <c r="E52" s="53"/>
      <c r="F52" s="54" t="s">
        <v>895</v>
      </c>
      <c r="G52" s="20"/>
      <c r="H52" s="20"/>
      <c r="I52" s="31"/>
      <c r="J52" s="20"/>
      <c r="K52" s="33"/>
      <c r="L52" s="20"/>
      <c r="M52" s="31"/>
      <c r="N52" s="20"/>
      <c r="O52" s="33"/>
      <c r="P52" s="20"/>
      <c r="Q52" s="20"/>
      <c r="R52" s="20"/>
      <c r="S52" s="20"/>
      <c r="T52" s="20"/>
      <c r="U52" s="20"/>
      <c r="V52" s="21"/>
      <c r="W52" s="21"/>
      <c r="X52" s="21"/>
      <c r="Y52" s="34"/>
      <c r="Z52" s="21"/>
      <c r="AA52" s="21"/>
      <c r="AB52" s="21"/>
      <c r="AC52" s="21"/>
      <c r="AD52" s="1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75.75" customHeight="1">
      <c r="A53" s="1"/>
      <c r="B53" s="22"/>
      <c r="C53" s="28" t="s">
        <v>320</v>
      </c>
      <c r="D53" s="29" t="s">
        <v>321</v>
      </c>
      <c r="E53" s="30" t="s">
        <v>322</v>
      </c>
      <c r="F53" s="2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1"/>
      <c r="X53" s="21"/>
      <c r="Y53" s="34"/>
      <c r="Z53" s="21"/>
      <c r="AA53" s="21"/>
      <c r="AB53" s="21"/>
      <c r="AC53" s="21"/>
      <c r="AD53" s="11"/>
      <c r="AE53" s="1"/>
      <c r="AF53" s="1" t="s">
        <v>323</v>
      </c>
      <c r="AG53" s="1" t="s">
        <v>324</v>
      </c>
      <c r="AH53" s="1" t="s">
        <v>325</v>
      </c>
      <c r="AI53" s="1" t="s">
        <v>326</v>
      </c>
      <c r="AJ53" s="1" t="s">
        <v>327</v>
      </c>
      <c r="AK53" s="1" t="s">
        <v>328</v>
      </c>
      <c r="AL53" s="1" t="s">
        <v>329</v>
      </c>
      <c r="AM53" s="1" t="s">
        <v>330</v>
      </c>
      <c r="AN53" s="1" t="s">
        <v>331</v>
      </c>
      <c r="AO53" s="1" t="s">
        <v>332</v>
      </c>
      <c r="AP53" s="1" t="s">
        <v>333</v>
      </c>
      <c r="AQ53" s="1" t="s">
        <v>334</v>
      </c>
      <c r="AR53" s="1" t="s">
        <v>335</v>
      </c>
      <c r="AS53" s="1" t="s">
        <v>336</v>
      </c>
      <c r="AT53" s="1" t="s">
        <v>337</v>
      </c>
      <c r="AU53" s="1" t="s">
        <v>338</v>
      </c>
      <c r="AV53" s="1" t="s">
        <v>339</v>
      </c>
      <c r="AW53" s="1"/>
      <c r="AX53" s="1"/>
      <c r="AY53" s="1"/>
      <c r="AZ53" s="1"/>
    </row>
    <row r="54" spans="1:52" ht="68.25" customHeight="1">
      <c r="A54" s="1"/>
      <c r="B54" s="44"/>
      <c r="C54" s="28" t="s">
        <v>340</v>
      </c>
      <c r="D54" s="29" t="s">
        <v>341</v>
      </c>
      <c r="E54" s="30" t="s">
        <v>342</v>
      </c>
      <c r="F54" s="2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34"/>
      <c r="Z54" s="21"/>
      <c r="AA54" s="21"/>
      <c r="AB54" s="21"/>
      <c r="AC54" s="21"/>
      <c r="AD54" s="11"/>
      <c r="AE54" s="1"/>
      <c r="AF54" s="1" t="s">
        <v>343</v>
      </c>
      <c r="AG54" s="1" t="s">
        <v>344</v>
      </c>
      <c r="AH54" s="1" t="s">
        <v>345</v>
      </c>
      <c r="AI54" s="1" t="s">
        <v>346</v>
      </c>
      <c r="AJ54" s="1" t="s">
        <v>347</v>
      </c>
      <c r="AK54" s="1" t="s">
        <v>348</v>
      </c>
      <c r="AL54" s="1" t="s">
        <v>349</v>
      </c>
      <c r="AM54" s="1" t="s">
        <v>350</v>
      </c>
      <c r="AN54" s="1" t="s">
        <v>351</v>
      </c>
      <c r="AO54" s="1" t="s">
        <v>352</v>
      </c>
      <c r="AP54" s="1" t="s">
        <v>353</v>
      </c>
      <c r="AQ54" s="1" t="s">
        <v>354</v>
      </c>
      <c r="AR54" s="1" t="s">
        <v>355</v>
      </c>
      <c r="AS54" s="1" t="s">
        <v>356</v>
      </c>
      <c r="AT54" s="1" t="s">
        <v>357</v>
      </c>
      <c r="AU54" s="1" t="s">
        <v>358</v>
      </c>
      <c r="AV54" s="1" t="s">
        <v>359</v>
      </c>
      <c r="AW54" s="1"/>
      <c r="AX54" s="1"/>
      <c r="AY54" s="1"/>
      <c r="AZ54" s="1"/>
    </row>
    <row r="55" spans="1:52" ht="75" customHeight="1">
      <c r="A55" s="1"/>
      <c r="B55" s="22"/>
      <c r="C55" s="28" t="s">
        <v>360</v>
      </c>
      <c r="D55" s="29" t="s">
        <v>361</v>
      </c>
      <c r="E55" s="30" t="s">
        <v>362</v>
      </c>
      <c r="F55" s="25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1"/>
      <c r="W55" s="21"/>
      <c r="X55" s="21"/>
      <c r="Y55" s="34"/>
      <c r="Z55" s="21"/>
      <c r="AA55" s="21"/>
      <c r="AB55" s="21"/>
      <c r="AC55" s="21"/>
      <c r="AD55" s="11"/>
      <c r="AE55" s="1"/>
      <c r="AF55" s="1" t="s">
        <v>363</v>
      </c>
      <c r="AG55" s="1" t="s">
        <v>364</v>
      </c>
      <c r="AH55" s="1" t="s">
        <v>365</v>
      </c>
      <c r="AI55" s="1" t="s">
        <v>366</v>
      </c>
      <c r="AJ55" s="1" t="s">
        <v>367</v>
      </c>
      <c r="AK55" s="1" t="s">
        <v>368</v>
      </c>
      <c r="AL55" s="1" t="s">
        <v>369</v>
      </c>
      <c r="AM55" s="1" t="s">
        <v>370</v>
      </c>
      <c r="AN55" s="1" t="s">
        <v>371</v>
      </c>
      <c r="AO55" s="1" t="s">
        <v>372</v>
      </c>
      <c r="AP55" s="1" t="s">
        <v>373</v>
      </c>
      <c r="AQ55" s="1" t="s">
        <v>374</v>
      </c>
      <c r="AR55" s="1" t="s">
        <v>375</v>
      </c>
      <c r="AS55" s="1" t="s">
        <v>376</v>
      </c>
      <c r="AT55" s="1" t="s">
        <v>377</v>
      </c>
      <c r="AU55" s="1" t="s">
        <v>378</v>
      </c>
      <c r="AV55" s="1" t="s">
        <v>379</v>
      </c>
      <c r="AW55" s="1"/>
      <c r="AX55" s="1"/>
      <c r="AY55" s="1"/>
      <c r="AZ55" s="1"/>
    </row>
    <row r="56" spans="1:52" ht="59.25" customHeight="1">
      <c r="A56" s="1"/>
      <c r="B56" s="44"/>
      <c r="C56" s="28" t="s">
        <v>380</v>
      </c>
      <c r="D56" s="29" t="s">
        <v>381</v>
      </c>
      <c r="E56" s="30" t="s">
        <v>382</v>
      </c>
      <c r="F56" s="2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21"/>
      <c r="X56" s="21"/>
      <c r="Y56" s="34"/>
      <c r="Z56" s="21"/>
      <c r="AA56" s="21"/>
      <c r="AB56" s="21"/>
      <c r="AC56" s="21"/>
      <c r="AD56" s="11"/>
      <c r="AE56" s="1"/>
      <c r="AF56" s="1" t="s">
        <v>383</v>
      </c>
      <c r="AG56" s="1" t="s">
        <v>384</v>
      </c>
      <c r="AH56" s="1" t="s">
        <v>385</v>
      </c>
      <c r="AI56" s="1" t="s">
        <v>386</v>
      </c>
      <c r="AJ56" s="1" t="s">
        <v>387</v>
      </c>
      <c r="AK56" s="1" t="s">
        <v>388</v>
      </c>
      <c r="AL56" s="1" t="s">
        <v>389</v>
      </c>
      <c r="AM56" s="1" t="s">
        <v>390</v>
      </c>
      <c r="AN56" s="1" t="s">
        <v>391</v>
      </c>
      <c r="AO56" s="1" t="s">
        <v>392</v>
      </c>
      <c r="AP56" s="1" t="s">
        <v>393</v>
      </c>
      <c r="AQ56" s="1" t="s">
        <v>394</v>
      </c>
      <c r="AR56" s="1" t="s">
        <v>395</v>
      </c>
      <c r="AS56" s="1" t="s">
        <v>396</v>
      </c>
      <c r="AT56" s="1" t="s">
        <v>397</v>
      </c>
      <c r="AU56" s="1" t="s">
        <v>398</v>
      </c>
      <c r="AV56" s="1" t="s">
        <v>399</v>
      </c>
      <c r="AW56" s="1"/>
      <c r="AX56" s="1"/>
      <c r="AY56" s="1"/>
      <c r="AZ56" s="1"/>
    </row>
    <row r="57" spans="1:52" ht="60.75" customHeight="1">
      <c r="A57" s="1"/>
      <c r="B57" s="44"/>
      <c r="C57" s="28" t="s">
        <v>400</v>
      </c>
      <c r="D57" s="29" t="s">
        <v>401</v>
      </c>
      <c r="E57" s="30" t="s">
        <v>402</v>
      </c>
      <c r="F57" s="2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  <c r="W57" s="21"/>
      <c r="X57" s="21"/>
      <c r="Y57" s="34"/>
      <c r="Z57" s="21"/>
      <c r="AA57" s="21"/>
      <c r="AB57" s="21"/>
      <c r="AC57" s="21"/>
      <c r="AD57" s="11"/>
      <c r="AE57" s="1"/>
      <c r="AF57" s="1" t="s">
        <v>403</v>
      </c>
      <c r="AG57" s="1" t="s">
        <v>404</v>
      </c>
      <c r="AH57" s="1" t="s">
        <v>405</v>
      </c>
      <c r="AI57" s="1" t="s">
        <v>406</v>
      </c>
      <c r="AJ57" s="1" t="s">
        <v>407</v>
      </c>
      <c r="AK57" s="1" t="s">
        <v>408</v>
      </c>
      <c r="AL57" s="1" t="s">
        <v>409</v>
      </c>
      <c r="AM57" s="1" t="s">
        <v>410</v>
      </c>
      <c r="AN57" s="1" t="s">
        <v>411</v>
      </c>
      <c r="AO57" s="1" t="s">
        <v>412</v>
      </c>
      <c r="AP57" s="1" t="s">
        <v>413</v>
      </c>
      <c r="AQ57" s="1" t="s">
        <v>414</v>
      </c>
      <c r="AR57" s="1" t="s">
        <v>415</v>
      </c>
      <c r="AS57" s="1" t="s">
        <v>416</v>
      </c>
      <c r="AT57" s="1" t="s">
        <v>417</v>
      </c>
      <c r="AU57" s="1" t="s">
        <v>418</v>
      </c>
      <c r="AV57" s="1" t="s">
        <v>419</v>
      </c>
      <c r="AW57" s="1"/>
      <c r="AX57" s="1"/>
      <c r="AY57" s="1"/>
      <c r="AZ57" s="1"/>
    </row>
    <row r="58" spans="1:52" ht="62.25" customHeight="1">
      <c r="A58" s="1"/>
      <c r="B58" s="22"/>
      <c r="C58" s="28" t="s">
        <v>420</v>
      </c>
      <c r="D58" s="29" t="s">
        <v>421</v>
      </c>
      <c r="E58" s="30" t="s">
        <v>422</v>
      </c>
      <c r="F58" s="2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1"/>
      <c r="X58" s="21"/>
      <c r="Y58" s="34"/>
      <c r="Z58" s="21"/>
      <c r="AA58" s="21"/>
      <c r="AB58" s="21"/>
      <c r="AC58" s="21"/>
      <c r="AD58" s="11"/>
      <c r="AE58" s="1"/>
      <c r="AF58" s="1" t="s">
        <v>423</v>
      </c>
      <c r="AG58" s="1" t="s">
        <v>424</v>
      </c>
      <c r="AH58" s="1" t="s">
        <v>425</v>
      </c>
      <c r="AI58" s="1" t="s">
        <v>426</v>
      </c>
      <c r="AJ58" s="1" t="s">
        <v>427</v>
      </c>
      <c r="AK58" s="1" t="s">
        <v>428</v>
      </c>
      <c r="AL58" s="1" t="s">
        <v>429</v>
      </c>
      <c r="AM58" s="1" t="s">
        <v>430</v>
      </c>
      <c r="AN58" s="1" t="s">
        <v>431</v>
      </c>
      <c r="AO58" s="1" t="s">
        <v>432</v>
      </c>
      <c r="AP58" s="1" t="s">
        <v>433</v>
      </c>
      <c r="AQ58" s="1" t="s">
        <v>434</v>
      </c>
      <c r="AR58" s="1" t="s">
        <v>435</v>
      </c>
      <c r="AS58" s="1" t="s">
        <v>436</v>
      </c>
      <c r="AT58" s="1" t="s">
        <v>437</v>
      </c>
      <c r="AU58" s="1" t="s">
        <v>438</v>
      </c>
      <c r="AV58" s="1" t="s">
        <v>439</v>
      </c>
      <c r="AW58" s="1"/>
      <c r="AX58" s="1"/>
      <c r="AY58" s="1"/>
      <c r="AZ58" s="1"/>
    </row>
    <row r="59" spans="1:52" ht="88.5" customHeight="1">
      <c r="A59" s="1"/>
      <c r="B59" s="44"/>
      <c r="C59" s="28" t="s">
        <v>440</v>
      </c>
      <c r="D59" s="29" t="s">
        <v>441</v>
      </c>
      <c r="E59" s="30" t="s">
        <v>442</v>
      </c>
      <c r="F59" s="2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62">
        <v>240</v>
      </c>
      <c r="W59" s="62">
        <v>214.6</v>
      </c>
      <c r="X59" s="62"/>
      <c r="Y59" s="34"/>
      <c r="Z59" s="21"/>
      <c r="AA59" s="21"/>
      <c r="AB59" s="21"/>
      <c r="AC59" s="21"/>
      <c r="AD59" s="11"/>
      <c r="AE59" s="1"/>
      <c r="AF59" s="1" t="s">
        <v>443</v>
      </c>
      <c r="AG59" s="1" t="s">
        <v>444</v>
      </c>
      <c r="AH59" s="1" t="s">
        <v>445</v>
      </c>
      <c r="AI59" s="1" t="s">
        <v>446</v>
      </c>
      <c r="AJ59" s="1" t="s">
        <v>447</v>
      </c>
      <c r="AK59" s="1" t="s">
        <v>448</v>
      </c>
      <c r="AL59" s="1" t="s">
        <v>449</v>
      </c>
      <c r="AM59" s="1" t="s">
        <v>450</v>
      </c>
      <c r="AN59" s="1" t="s">
        <v>451</v>
      </c>
      <c r="AO59" s="1" t="s">
        <v>452</v>
      </c>
      <c r="AP59" s="1" t="s">
        <v>453</v>
      </c>
      <c r="AQ59" s="1" t="s">
        <v>454</v>
      </c>
      <c r="AR59" s="1" t="s">
        <v>455</v>
      </c>
      <c r="AS59" s="1" t="s">
        <v>456</v>
      </c>
      <c r="AT59" s="1" t="s">
        <v>457</v>
      </c>
      <c r="AU59" s="1" t="s">
        <v>458</v>
      </c>
      <c r="AV59" s="1" t="s">
        <v>459</v>
      </c>
      <c r="AW59" s="1"/>
      <c r="AX59" s="1"/>
      <c r="AY59" s="1"/>
      <c r="AZ59" s="1"/>
    </row>
    <row r="60" spans="1:52" ht="34.5" customHeight="1">
      <c r="A60" s="1"/>
      <c r="B60" s="44"/>
      <c r="C60" s="28" t="s">
        <v>460</v>
      </c>
      <c r="D60" s="29" t="s">
        <v>461</v>
      </c>
      <c r="E60" s="30" t="s">
        <v>462</v>
      </c>
      <c r="F60" s="2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/>
      <c r="W60" s="21"/>
      <c r="X60" s="21"/>
      <c r="Y60" s="34"/>
      <c r="Z60" s="21"/>
      <c r="AA60" s="21"/>
      <c r="AB60" s="21"/>
      <c r="AC60" s="21"/>
      <c r="AD60" s="11"/>
      <c r="AE60" s="1"/>
      <c r="AF60" s="1" t="s">
        <v>463</v>
      </c>
      <c r="AG60" s="1" t="s">
        <v>464</v>
      </c>
      <c r="AH60" s="1" t="s">
        <v>465</v>
      </c>
      <c r="AI60" s="1" t="s">
        <v>466</v>
      </c>
      <c r="AJ60" s="1" t="s">
        <v>467</v>
      </c>
      <c r="AK60" s="1" t="s">
        <v>468</v>
      </c>
      <c r="AL60" s="1" t="s">
        <v>469</v>
      </c>
      <c r="AM60" s="1" t="s">
        <v>470</v>
      </c>
      <c r="AN60" s="1" t="s">
        <v>471</v>
      </c>
      <c r="AO60" s="1" t="s">
        <v>472</v>
      </c>
      <c r="AP60" s="1" t="s">
        <v>473</v>
      </c>
      <c r="AQ60" s="1" t="s">
        <v>474</v>
      </c>
      <c r="AR60" s="1" t="s">
        <v>475</v>
      </c>
      <c r="AS60" s="1" t="s">
        <v>476</v>
      </c>
      <c r="AT60" s="1" t="s">
        <v>477</v>
      </c>
      <c r="AU60" s="1" t="s">
        <v>478</v>
      </c>
      <c r="AV60" s="1" t="s">
        <v>479</v>
      </c>
      <c r="AW60" s="1"/>
      <c r="AX60" s="1"/>
      <c r="AY60" s="1"/>
      <c r="AZ60" s="1"/>
    </row>
    <row r="61" spans="1:52" ht="64.5" customHeight="1">
      <c r="A61" s="1"/>
      <c r="B61" s="22"/>
      <c r="C61" s="28" t="s">
        <v>480</v>
      </c>
      <c r="D61" s="29" t="s">
        <v>481</v>
      </c>
      <c r="E61" s="30" t="s">
        <v>482</v>
      </c>
      <c r="F61" s="25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/>
      <c r="W61" s="21"/>
      <c r="X61" s="21"/>
      <c r="Y61" s="34"/>
      <c r="Z61" s="21"/>
      <c r="AA61" s="21"/>
      <c r="AB61" s="21"/>
      <c r="AC61" s="21"/>
      <c r="AD61" s="11"/>
      <c r="AE61" s="1"/>
      <c r="AF61" s="1" t="s">
        <v>483</v>
      </c>
      <c r="AG61" s="1" t="s">
        <v>484</v>
      </c>
      <c r="AH61" s="1" t="s">
        <v>485</v>
      </c>
      <c r="AI61" s="1" t="s">
        <v>486</v>
      </c>
      <c r="AJ61" s="1" t="s">
        <v>487</v>
      </c>
      <c r="AK61" s="1" t="s">
        <v>488</v>
      </c>
      <c r="AL61" s="1" t="s">
        <v>489</v>
      </c>
      <c r="AM61" s="1" t="s">
        <v>490</v>
      </c>
      <c r="AN61" s="1" t="s">
        <v>491</v>
      </c>
      <c r="AO61" s="1" t="s">
        <v>492</v>
      </c>
      <c r="AP61" s="1" t="s">
        <v>493</v>
      </c>
      <c r="AQ61" s="1" t="s">
        <v>494</v>
      </c>
      <c r="AR61" s="1" t="s">
        <v>495</v>
      </c>
      <c r="AS61" s="1" t="s">
        <v>496</v>
      </c>
      <c r="AT61" s="1" t="s">
        <v>497</v>
      </c>
      <c r="AU61" s="1" t="s">
        <v>498</v>
      </c>
      <c r="AV61" s="1" t="s">
        <v>499</v>
      </c>
      <c r="AW61" s="1"/>
      <c r="AX61" s="1"/>
      <c r="AY61" s="1"/>
      <c r="AZ61" s="1"/>
    </row>
    <row r="62" spans="1:52" ht="34.5" customHeight="1">
      <c r="A62" s="63"/>
      <c r="B62" s="15"/>
      <c r="C62" s="28" t="s">
        <v>500</v>
      </c>
      <c r="D62" s="29" t="s">
        <v>501</v>
      </c>
      <c r="E62" s="30" t="s">
        <v>502</v>
      </c>
      <c r="F62" s="25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  <c r="W62" s="21"/>
      <c r="X62" s="21"/>
      <c r="Y62" s="34"/>
      <c r="Z62" s="21"/>
      <c r="AA62" s="21"/>
      <c r="AB62" s="21"/>
      <c r="AC62" s="21"/>
      <c r="AD62" s="11"/>
      <c r="AE62" s="1"/>
      <c r="AF62" s="1" t="s">
        <v>503</v>
      </c>
      <c r="AG62" s="1" t="s">
        <v>504</v>
      </c>
      <c r="AH62" s="1" t="s">
        <v>505</v>
      </c>
      <c r="AI62" s="1" t="s">
        <v>506</v>
      </c>
      <c r="AJ62" s="1" t="s">
        <v>507</v>
      </c>
      <c r="AK62" s="1" t="s">
        <v>508</v>
      </c>
      <c r="AL62" s="1" t="s">
        <v>509</v>
      </c>
      <c r="AM62" s="1" t="s">
        <v>510</v>
      </c>
      <c r="AN62" s="1" t="s">
        <v>511</v>
      </c>
      <c r="AO62" s="1" t="s">
        <v>512</v>
      </c>
      <c r="AP62" s="1" t="s">
        <v>513</v>
      </c>
      <c r="AQ62" s="1" t="s">
        <v>514</v>
      </c>
      <c r="AR62" s="1" t="s">
        <v>515</v>
      </c>
      <c r="AS62" s="1" t="s">
        <v>516</v>
      </c>
      <c r="AT62" s="1" t="s">
        <v>517</v>
      </c>
      <c r="AU62" s="1" t="s">
        <v>518</v>
      </c>
      <c r="AV62" s="1" t="s">
        <v>519</v>
      </c>
      <c r="AW62" s="1"/>
      <c r="AX62" s="1"/>
      <c r="AY62" s="1"/>
      <c r="AZ62" s="1"/>
    </row>
    <row r="63" spans="1:52" ht="49.5" customHeight="1">
      <c r="A63" s="1"/>
      <c r="B63" s="15"/>
      <c r="C63" s="28" t="s">
        <v>520</v>
      </c>
      <c r="D63" s="29" t="s">
        <v>521</v>
      </c>
      <c r="E63" s="30" t="s">
        <v>522</v>
      </c>
      <c r="F63" s="25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21"/>
      <c r="X63" s="21"/>
      <c r="Y63" s="34"/>
      <c r="Z63" s="21"/>
      <c r="AA63" s="21"/>
      <c r="AB63" s="21"/>
      <c r="AC63" s="21"/>
      <c r="AD63" s="11"/>
      <c r="AE63" s="1"/>
      <c r="AF63" s="1" t="s">
        <v>523</v>
      </c>
      <c r="AG63" s="1" t="s">
        <v>524</v>
      </c>
      <c r="AH63" s="1" t="s">
        <v>525</v>
      </c>
      <c r="AI63" s="1" t="s">
        <v>526</v>
      </c>
      <c r="AJ63" s="1" t="s">
        <v>527</v>
      </c>
      <c r="AK63" s="1" t="s">
        <v>528</v>
      </c>
      <c r="AL63" s="1" t="s">
        <v>529</v>
      </c>
      <c r="AM63" s="1" t="s">
        <v>530</v>
      </c>
      <c r="AN63" s="1" t="s">
        <v>531</v>
      </c>
      <c r="AO63" s="1" t="s">
        <v>532</v>
      </c>
      <c r="AP63" s="1" t="s">
        <v>533</v>
      </c>
      <c r="AQ63" s="1" t="s">
        <v>534</v>
      </c>
      <c r="AR63" s="1" t="s">
        <v>535</v>
      </c>
      <c r="AS63" s="1" t="s">
        <v>536</v>
      </c>
      <c r="AT63" s="1" t="s">
        <v>537</v>
      </c>
      <c r="AU63" s="1" t="s">
        <v>538</v>
      </c>
      <c r="AV63" s="1" t="s">
        <v>539</v>
      </c>
      <c r="AW63" s="1"/>
      <c r="AX63" s="1"/>
      <c r="AY63" s="1"/>
      <c r="AZ63" s="1"/>
    </row>
    <row r="64" spans="1:52" ht="98.25" customHeight="1">
      <c r="A64" s="63"/>
      <c r="B64" s="15"/>
      <c r="C64" s="16" t="s">
        <v>540</v>
      </c>
      <c r="D64" s="23" t="s">
        <v>541</v>
      </c>
      <c r="E64" s="64" t="s">
        <v>542</v>
      </c>
      <c r="F64" s="25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/>
      <c r="W64" s="21"/>
      <c r="X64" s="21"/>
      <c r="Y64" s="34"/>
      <c r="Z64" s="21"/>
      <c r="AA64" s="21"/>
      <c r="AB64" s="21"/>
      <c r="AC64" s="21"/>
      <c r="AD64" s="11"/>
      <c r="AE64" s="1"/>
      <c r="AF64" s="1" t="s">
        <v>543</v>
      </c>
      <c r="AG64" s="1" t="s">
        <v>544</v>
      </c>
      <c r="AH64" s="1" t="s">
        <v>545</v>
      </c>
      <c r="AI64" s="1" t="s">
        <v>546</v>
      </c>
      <c r="AJ64" s="1" t="s">
        <v>547</v>
      </c>
      <c r="AK64" s="1" t="s">
        <v>548</v>
      </c>
      <c r="AL64" s="1" t="s">
        <v>549</v>
      </c>
      <c r="AM64" s="1" t="s">
        <v>550</v>
      </c>
      <c r="AN64" s="1" t="s">
        <v>551</v>
      </c>
      <c r="AO64" s="1" t="s">
        <v>552</v>
      </c>
      <c r="AP64" s="1" t="s">
        <v>553</v>
      </c>
      <c r="AQ64" s="1" t="s">
        <v>554</v>
      </c>
      <c r="AR64" s="1" t="s">
        <v>555</v>
      </c>
      <c r="AS64" s="1" t="s">
        <v>556</v>
      </c>
      <c r="AT64" s="1" t="s">
        <v>557</v>
      </c>
      <c r="AU64" s="1" t="s">
        <v>558</v>
      </c>
      <c r="AV64" s="1" t="s">
        <v>559</v>
      </c>
      <c r="AW64" s="1"/>
      <c r="AX64" s="1"/>
      <c r="AY64" s="1"/>
      <c r="AZ64" s="1"/>
    </row>
    <row r="65" spans="1:52" ht="12.75">
      <c r="A65" s="1"/>
      <c r="B65" s="13"/>
      <c r="C65" s="65"/>
      <c r="D65" s="23" t="s">
        <v>560</v>
      </c>
      <c r="E65" s="64"/>
      <c r="F65" s="2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/>
      <c r="W65" s="21"/>
      <c r="X65" s="21"/>
      <c r="Y65" s="34"/>
      <c r="Z65" s="21"/>
      <c r="AA65" s="21"/>
      <c r="AB65" s="21"/>
      <c r="AC65" s="21"/>
      <c r="AD65" s="11"/>
      <c r="AE65" s="1"/>
      <c r="AF65" s="1" t="s">
        <v>561</v>
      </c>
      <c r="AG65" s="1" t="s">
        <v>562</v>
      </c>
      <c r="AH65" s="1" t="s">
        <v>563</v>
      </c>
      <c r="AI65" s="1" t="s">
        <v>564</v>
      </c>
      <c r="AJ65" s="1" t="s">
        <v>565</v>
      </c>
      <c r="AK65" s="1" t="s">
        <v>566</v>
      </c>
      <c r="AL65" s="1" t="s">
        <v>567</v>
      </c>
      <c r="AM65" s="1" t="s">
        <v>0</v>
      </c>
      <c r="AN65" s="1" t="s">
        <v>1</v>
      </c>
      <c r="AO65" s="1" t="s">
        <v>2</v>
      </c>
      <c r="AP65" s="1" t="s">
        <v>3</v>
      </c>
      <c r="AQ65" s="1" t="s">
        <v>4</v>
      </c>
      <c r="AR65" s="1" t="s">
        <v>5</v>
      </c>
      <c r="AS65" s="1" t="s">
        <v>6</v>
      </c>
      <c r="AT65" s="1" t="s">
        <v>7</v>
      </c>
      <c r="AU65" s="1" t="s">
        <v>8</v>
      </c>
      <c r="AV65" s="1" t="s">
        <v>9</v>
      </c>
      <c r="AW65" s="1"/>
      <c r="AX65" s="1"/>
      <c r="AY65" s="1"/>
      <c r="AZ65" s="1"/>
    </row>
    <row r="66" spans="1:52" ht="99.75" customHeight="1">
      <c r="A66" s="1"/>
      <c r="B66" s="13"/>
      <c r="C66" s="16" t="s">
        <v>10</v>
      </c>
      <c r="D66" s="23" t="s">
        <v>11</v>
      </c>
      <c r="E66" s="64" t="s">
        <v>12</v>
      </c>
      <c r="F66" s="2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1">
        <f>SUM(V67:V70)</f>
        <v>52.7</v>
      </c>
      <c r="W66" s="21">
        <f>SUM(W67:W70)</f>
        <v>52.7</v>
      </c>
      <c r="X66" s="21">
        <f>SUM(X67:X70)</f>
        <v>77.1</v>
      </c>
      <c r="Y66" s="34">
        <f>X66*1.08</f>
        <v>83.268</v>
      </c>
      <c r="Z66" s="21">
        <f>SUM(Z68:Z70)</f>
        <v>0</v>
      </c>
      <c r="AA66" s="21">
        <f>Y66*1.08</f>
        <v>89.92944</v>
      </c>
      <c r="AB66" s="21">
        <f>AA66*1.08</f>
        <v>97.1237952</v>
      </c>
      <c r="AC66" s="21"/>
      <c r="AD66" s="11"/>
      <c r="AE66" s="1"/>
      <c r="AF66" s="1" t="s">
        <v>13</v>
      </c>
      <c r="AG66" s="1" t="s">
        <v>14</v>
      </c>
      <c r="AH66" s="1" t="s">
        <v>15</v>
      </c>
      <c r="AI66" s="1" t="s">
        <v>16</v>
      </c>
      <c r="AJ66" s="1" t="s">
        <v>17</v>
      </c>
      <c r="AK66" s="1" t="s">
        <v>18</v>
      </c>
      <c r="AL66" s="1" t="s">
        <v>19</v>
      </c>
      <c r="AM66" s="1" t="s">
        <v>20</v>
      </c>
      <c r="AN66" s="1" t="s">
        <v>21</v>
      </c>
      <c r="AO66" s="1" t="s">
        <v>22</v>
      </c>
      <c r="AP66" s="1" t="s">
        <v>23</v>
      </c>
      <c r="AQ66" s="1" t="s">
        <v>24</v>
      </c>
      <c r="AR66" s="1" t="s">
        <v>25</v>
      </c>
      <c r="AS66" s="1" t="s">
        <v>26</v>
      </c>
      <c r="AT66" s="1" t="s">
        <v>27</v>
      </c>
      <c r="AU66" s="1" t="s">
        <v>28</v>
      </c>
      <c r="AV66" s="1" t="s">
        <v>29</v>
      </c>
      <c r="AW66" s="1"/>
      <c r="AX66" s="1"/>
      <c r="AY66" s="1"/>
      <c r="AZ66" s="1"/>
    </row>
    <row r="67" spans="1:52" ht="122.25" customHeight="1">
      <c r="A67" s="1"/>
      <c r="B67" s="13"/>
      <c r="C67" s="66"/>
      <c r="D67" s="67" t="s">
        <v>30</v>
      </c>
      <c r="E67" s="68"/>
      <c r="F67" s="25" t="s">
        <v>31</v>
      </c>
      <c r="G67" s="20"/>
      <c r="H67" s="20"/>
      <c r="I67" s="20"/>
      <c r="J67" s="20"/>
      <c r="K67" s="20"/>
      <c r="L67" s="20"/>
      <c r="M67" s="31" t="s">
        <v>32</v>
      </c>
      <c r="N67" s="20" t="s">
        <v>33</v>
      </c>
      <c r="O67" s="20" t="s">
        <v>34</v>
      </c>
      <c r="P67" s="20"/>
      <c r="Q67" s="20"/>
      <c r="R67" s="20"/>
      <c r="S67" s="20"/>
      <c r="T67" s="20"/>
      <c r="U67" s="20"/>
      <c r="V67" s="21">
        <v>52.6</v>
      </c>
      <c r="W67" s="21">
        <v>52.6</v>
      </c>
      <c r="X67" s="21"/>
      <c r="Y67" s="34"/>
      <c r="Z67" s="21"/>
      <c r="AA67" s="21"/>
      <c r="AB67" s="21"/>
      <c r="AC67" s="21"/>
      <c r="AD67" s="1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34.5" customHeight="1">
      <c r="A68" s="1"/>
      <c r="B68" s="13"/>
      <c r="C68" s="69"/>
      <c r="D68" s="70"/>
      <c r="E68" s="71"/>
      <c r="F68" s="54" t="s">
        <v>35</v>
      </c>
      <c r="G68" s="20"/>
      <c r="H68" s="20"/>
      <c r="I68" s="20"/>
      <c r="J68" s="20"/>
      <c r="K68" s="20"/>
      <c r="L68" s="20"/>
      <c r="M68" s="31"/>
      <c r="N68" s="20"/>
      <c r="O68" s="20"/>
      <c r="P68" s="20"/>
      <c r="Q68" s="20"/>
      <c r="R68" s="20"/>
      <c r="S68" s="20"/>
      <c r="T68" s="20"/>
      <c r="U68" s="20"/>
      <c r="V68" s="21"/>
      <c r="W68" s="21"/>
      <c r="X68" s="21">
        <v>77.1</v>
      </c>
      <c r="Y68" s="34">
        <f>X68*1.06</f>
        <v>81.726</v>
      </c>
      <c r="Z68" s="21">
        <f>SUM(Z70:Z73)</f>
        <v>0</v>
      </c>
      <c r="AA68" s="21">
        <f>Y68*1.06</f>
        <v>86.62956</v>
      </c>
      <c r="AB68" s="21">
        <f>AA68*1.06</f>
        <v>91.8273336</v>
      </c>
      <c r="AC68" s="21"/>
      <c r="AD68" s="1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17" customHeight="1">
      <c r="A69" s="1"/>
      <c r="B69" s="13"/>
      <c r="C69" s="16"/>
      <c r="D69" s="23" t="s">
        <v>36</v>
      </c>
      <c r="E69" s="72"/>
      <c r="F69" s="25" t="s">
        <v>663</v>
      </c>
      <c r="G69" s="20"/>
      <c r="H69" s="20"/>
      <c r="I69" s="20"/>
      <c r="J69" s="20"/>
      <c r="K69" s="20"/>
      <c r="L69" s="20"/>
      <c r="M69" s="31" t="s">
        <v>32</v>
      </c>
      <c r="N69" s="20" t="s">
        <v>37</v>
      </c>
      <c r="O69" s="20" t="s">
        <v>34</v>
      </c>
      <c r="P69" s="20"/>
      <c r="Q69" s="20"/>
      <c r="R69" s="20"/>
      <c r="S69" s="20"/>
      <c r="T69" s="20"/>
      <c r="U69" s="20"/>
      <c r="V69" s="21">
        <v>0.1</v>
      </c>
      <c r="W69" s="21">
        <v>0.1</v>
      </c>
      <c r="X69" s="21"/>
      <c r="Y69" s="34">
        <v>0.1</v>
      </c>
      <c r="Z69" s="21"/>
      <c r="AA69" s="21">
        <v>0.2</v>
      </c>
      <c r="AB69" s="21">
        <v>0.2</v>
      </c>
      <c r="AC69" s="21"/>
      <c r="AD69" s="1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0.75" customHeight="1">
      <c r="A70" s="1"/>
      <c r="B70" s="13"/>
      <c r="C70" s="16"/>
      <c r="D70" s="67" t="s">
        <v>38</v>
      </c>
      <c r="E70" s="72"/>
      <c r="F70" s="25" t="s">
        <v>39</v>
      </c>
      <c r="G70" s="20"/>
      <c r="H70" s="20"/>
      <c r="I70" s="31"/>
      <c r="J70" s="31"/>
      <c r="K70" s="31"/>
      <c r="L70" s="20"/>
      <c r="M70" s="31" t="s">
        <v>32</v>
      </c>
      <c r="N70" s="20" t="s">
        <v>40</v>
      </c>
      <c r="O70" s="20" t="s">
        <v>34</v>
      </c>
      <c r="P70" s="20"/>
      <c r="Q70" s="20"/>
      <c r="R70" s="20"/>
      <c r="S70" s="20"/>
      <c r="T70" s="20"/>
      <c r="U70" s="20"/>
      <c r="V70" s="21"/>
      <c r="W70" s="21"/>
      <c r="X70" s="21"/>
      <c r="Y70" s="34"/>
      <c r="Z70" s="21"/>
      <c r="AA70" s="21"/>
      <c r="AB70" s="21"/>
      <c r="AC70" s="21"/>
      <c r="AD70" s="1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39" customHeight="1">
      <c r="A71" s="1"/>
      <c r="B71" s="13"/>
      <c r="C71" s="16"/>
      <c r="D71" s="70"/>
      <c r="E71" s="72"/>
      <c r="F71" s="25" t="s">
        <v>899</v>
      </c>
      <c r="G71" s="20"/>
      <c r="H71" s="20"/>
      <c r="I71" s="31"/>
      <c r="J71" s="31"/>
      <c r="K71" s="31"/>
      <c r="L71" s="20"/>
      <c r="M71" s="31"/>
      <c r="N71" s="20"/>
      <c r="O71" s="20"/>
      <c r="P71" s="20"/>
      <c r="Q71" s="20"/>
      <c r="R71" s="20"/>
      <c r="S71" s="20"/>
      <c r="T71" s="20"/>
      <c r="U71" s="20"/>
      <c r="V71" s="21"/>
      <c r="W71" s="21"/>
      <c r="X71" s="21"/>
      <c r="Y71" s="34"/>
      <c r="Z71" s="21"/>
      <c r="AA71" s="21"/>
      <c r="AB71" s="21"/>
      <c r="AC71" s="21"/>
      <c r="AD71" s="1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11.75" customHeight="1">
      <c r="A72" s="1"/>
      <c r="B72" s="22"/>
      <c r="C72" s="16" t="s">
        <v>41</v>
      </c>
      <c r="D72" s="23" t="s">
        <v>42</v>
      </c>
      <c r="E72" s="64" t="s">
        <v>43</v>
      </c>
      <c r="F72" s="25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1"/>
      <c r="X72" s="21"/>
      <c r="Y72" s="34"/>
      <c r="Z72" s="21"/>
      <c r="AA72" s="21"/>
      <c r="AB72" s="21"/>
      <c r="AC72" s="21"/>
      <c r="AD72" s="11"/>
      <c r="AE72" s="1"/>
      <c r="AF72" s="1" t="s">
        <v>44</v>
      </c>
      <c r="AG72" s="1" t="s">
        <v>45</v>
      </c>
      <c r="AH72" s="1" t="s">
        <v>46</v>
      </c>
      <c r="AI72" s="1" t="s">
        <v>47</v>
      </c>
      <c r="AJ72" s="1" t="s">
        <v>48</v>
      </c>
      <c r="AK72" s="1" t="s">
        <v>49</v>
      </c>
      <c r="AL72" s="1" t="s">
        <v>50</v>
      </c>
      <c r="AM72" s="1" t="s">
        <v>51</v>
      </c>
      <c r="AN72" s="1" t="s">
        <v>52</v>
      </c>
      <c r="AO72" s="1" t="s">
        <v>53</v>
      </c>
      <c r="AP72" s="1" t="s">
        <v>54</v>
      </c>
      <c r="AQ72" s="1" t="s">
        <v>55</v>
      </c>
      <c r="AR72" s="1" t="s">
        <v>56</v>
      </c>
      <c r="AS72" s="1" t="s">
        <v>57</v>
      </c>
      <c r="AT72" s="1" t="s">
        <v>58</v>
      </c>
      <c r="AU72" s="1" t="s">
        <v>59</v>
      </c>
      <c r="AV72" s="1" t="s">
        <v>60</v>
      </c>
      <c r="AW72" s="1"/>
      <c r="AX72" s="1"/>
      <c r="AY72" s="1"/>
      <c r="AZ72" s="1"/>
    </row>
    <row r="73" spans="1:52" ht="108" customHeight="1">
      <c r="A73" s="1"/>
      <c r="B73" s="22"/>
      <c r="C73" s="16"/>
      <c r="D73" s="23" t="s">
        <v>61</v>
      </c>
      <c r="E73" s="64"/>
      <c r="F73" s="25" t="s">
        <v>1026</v>
      </c>
      <c r="G73" s="20"/>
      <c r="H73" s="20"/>
      <c r="I73" s="31" t="s">
        <v>62</v>
      </c>
      <c r="J73" s="31" t="s">
        <v>63</v>
      </c>
      <c r="K73" s="31" t="s">
        <v>64</v>
      </c>
      <c r="L73" s="20"/>
      <c r="M73" s="31" t="s">
        <v>667</v>
      </c>
      <c r="N73" s="31" t="s">
        <v>65</v>
      </c>
      <c r="O73" s="33" t="s">
        <v>66</v>
      </c>
      <c r="P73" s="20"/>
      <c r="Q73" s="20"/>
      <c r="R73" s="20"/>
      <c r="S73" s="20"/>
      <c r="T73" s="20"/>
      <c r="U73" s="20"/>
      <c r="V73" s="21"/>
      <c r="W73" s="21"/>
      <c r="X73" s="21"/>
      <c r="Y73" s="34"/>
      <c r="Z73" s="21"/>
      <c r="AA73" s="21"/>
      <c r="AB73" s="21"/>
      <c r="AC73" s="21"/>
      <c r="AD73" s="1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89.25" customHeight="1">
      <c r="A74" s="1"/>
      <c r="B74" s="22"/>
      <c r="C74" s="16"/>
      <c r="D74" s="23" t="s">
        <v>67</v>
      </c>
      <c r="E74" s="64"/>
      <c r="F74" s="25" t="s">
        <v>873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  <c r="W74" s="21"/>
      <c r="X74" s="21"/>
      <c r="Y74" s="34"/>
      <c r="Z74" s="21"/>
      <c r="AA74" s="21"/>
      <c r="AB74" s="21"/>
      <c r="AC74" s="21"/>
      <c r="AD74" s="1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48" customHeight="1">
      <c r="A75" s="1"/>
      <c r="B75" s="22"/>
      <c r="C75" s="16"/>
      <c r="D75" s="23" t="s">
        <v>68</v>
      </c>
      <c r="E75" s="64"/>
      <c r="F75" s="2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1"/>
      <c r="W75" s="21"/>
      <c r="X75" s="21"/>
      <c r="Y75" s="34"/>
      <c r="Z75" s="21"/>
      <c r="AA75" s="21"/>
      <c r="AB75" s="21"/>
      <c r="AC75" s="21"/>
      <c r="AD75" s="1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42" customHeight="1">
      <c r="A76" s="1"/>
      <c r="B76" s="22"/>
      <c r="C76" s="16"/>
      <c r="D76" s="23" t="s">
        <v>69</v>
      </c>
      <c r="E76" s="64"/>
      <c r="F76" s="25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/>
      <c r="W76" s="21"/>
      <c r="X76" s="21"/>
      <c r="Y76" s="34"/>
      <c r="Z76" s="21"/>
      <c r="AA76" s="21"/>
      <c r="AB76" s="21"/>
      <c r="AC76" s="21"/>
      <c r="AD76" s="1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69.75" customHeight="1">
      <c r="A77" s="1"/>
      <c r="B77" s="22"/>
      <c r="C77" s="16"/>
      <c r="D77" s="23" t="s">
        <v>70</v>
      </c>
      <c r="E77" s="64"/>
      <c r="F77" s="25" t="s">
        <v>39</v>
      </c>
      <c r="G77" s="20"/>
      <c r="H77" s="20"/>
      <c r="I77" s="31" t="s">
        <v>664</v>
      </c>
      <c r="J77" s="31" t="s">
        <v>71</v>
      </c>
      <c r="K77" s="31" t="s">
        <v>64</v>
      </c>
      <c r="L77" s="20"/>
      <c r="M77" s="31" t="s">
        <v>667</v>
      </c>
      <c r="N77" s="31" t="s">
        <v>72</v>
      </c>
      <c r="O77" s="33" t="s">
        <v>66</v>
      </c>
      <c r="P77" s="20"/>
      <c r="Q77" s="20"/>
      <c r="R77" s="20"/>
      <c r="S77" s="20"/>
      <c r="T77" s="20"/>
      <c r="U77" s="20"/>
      <c r="V77" s="21"/>
      <c r="W77" s="21"/>
      <c r="X77" s="21"/>
      <c r="Y77" s="34"/>
      <c r="Z77" s="21"/>
      <c r="AA77" s="21"/>
      <c r="AB77" s="21"/>
      <c r="AC77" s="21"/>
      <c r="AD77" s="1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70.5" customHeight="1">
      <c r="A78" s="1"/>
      <c r="B78" s="22"/>
      <c r="C78" s="16"/>
      <c r="D78" s="23" t="s">
        <v>73</v>
      </c>
      <c r="E78" s="64"/>
      <c r="F78" s="25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  <c r="W78" s="21"/>
      <c r="X78" s="21"/>
      <c r="Y78" s="34"/>
      <c r="Z78" s="21"/>
      <c r="AA78" s="21"/>
      <c r="AB78" s="21"/>
      <c r="AC78" s="21"/>
      <c r="AD78" s="1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72.75" customHeight="1">
      <c r="A79" s="1"/>
      <c r="B79" s="22"/>
      <c r="C79" s="16"/>
      <c r="D79" s="23" t="s">
        <v>74</v>
      </c>
      <c r="E79" s="64"/>
      <c r="F79" s="25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/>
      <c r="W79" s="21"/>
      <c r="X79" s="21"/>
      <c r="Y79" s="34"/>
      <c r="Z79" s="21"/>
      <c r="AA79" s="21"/>
      <c r="AB79" s="21"/>
      <c r="AC79" s="21"/>
      <c r="AD79" s="1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29.25" customHeight="1">
      <c r="A80" s="1"/>
      <c r="B80" s="22"/>
      <c r="C80" s="16"/>
      <c r="D80" s="17" t="s">
        <v>75</v>
      </c>
      <c r="E80" s="73"/>
      <c r="F80" s="2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>
        <f aca="true" t="shared" si="2" ref="V80:AB80">V13+V66+V72</f>
        <v>1967.3999999999999</v>
      </c>
      <c r="W80" s="21">
        <f t="shared" si="2"/>
        <v>1899.1</v>
      </c>
      <c r="X80" s="21">
        <f t="shared" si="2"/>
        <v>2048.9</v>
      </c>
      <c r="Y80" s="34">
        <f t="shared" si="2"/>
        <v>2243.056</v>
      </c>
      <c r="Z80" s="21">
        <f t="shared" si="2"/>
        <v>0</v>
      </c>
      <c r="AA80" s="21">
        <f t="shared" si="2"/>
        <v>2403.1432359999994</v>
      </c>
      <c r="AB80" s="21">
        <f t="shared" si="2"/>
        <v>2582.2232932</v>
      </c>
      <c r="AC80" s="21"/>
      <c r="AD80" s="11"/>
      <c r="AE80" s="1"/>
      <c r="AF80" s="1" t="s">
        <v>76</v>
      </c>
      <c r="AG80" s="1" t="s">
        <v>77</v>
      </c>
      <c r="AH80" s="1" t="s">
        <v>78</v>
      </c>
      <c r="AI80" s="1" t="s">
        <v>79</v>
      </c>
      <c r="AJ80" s="1" t="s">
        <v>80</v>
      </c>
      <c r="AK80" s="1" t="s">
        <v>81</v>
      </c>
      <c r="AL80" s="1" t="s">
        <v>82</v>
      </c>
      <c r="AM80" s="1" t="s">
        <v>83</v>
      </c>
      <c r="AN80" s="1" t="s">
        <v>84</v>
      </c>
      <c r="AO80" s="1" t="s">
        <v>85</v>
      </c>
      <c r="AP80" s="1" t="s">
        <v>86</v>
      </c>
      <c r="AQ80" s="1" t="s">
        <v>87</v>
      </c>
      <c r="AR80" s="1" t="s">
        <v>88</v>
      </c>
      <c r="AS80" s="1" t="s">
        <v>89</v>
      </c>
      <c r="AT80" s="1" t="s">
        <v>90</v>
      </c>
      <c r="AU80" s="1" t="s">
        <v>91</v>
      </c>
      <c r="AV80" s="1" t="s">
        <v>92</v>
      </c>
      <c r="AW80" s="1"/>
      <c r="AX80" s="1"/>
      <c r="AY80" s="1"/>
      <c r="AZ80" s="1"/>
    </row>
    <row r="81" spans="1:52" ht="13.5" customHeight="1">
      <c r="A81" s="1"/>
      <c r="B81" s="1"/>
      <c r="C81" s="74"/>
      <c r="D81" s="74"/>
      <c r="E81" s="74"/>
      <c r="F81" s="75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77" t="s">
        <v>93</v>
      </c>
      <c r="E84" s="77"/>
      <c r="F84" s="77"/>
      <c r="G84" s="78"/>
      <c r="H84" s="77"/>
      <c r="I84" s="77"/>
      <c r="J84" s="7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77" t="s">
        <v>94</v>
      </c>
      <c r="E85" s="77"/>
      <c r="F85" s="77"/>
      <c r="G85" s="78"/>
      <c r="H85" s="77"/>
      <c r="I85" s="77"/>
      <c r="K85" s="77" t="s">
        <v>95</v>
      </c>
      <c r="L85" s="77" t="s">
        <v>95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79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7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79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7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77"/>
      <c r="E90" s="77"/>
      <c r="F90" s="80"/>
      <c r="G90" s="81"/>
      <c r="H90" s="81"/>
      <c r="I90" s="81"/>
      <c r="J90" s="81"/>
      <c r="K90" s="81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79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79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79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79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79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79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79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79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7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79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79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79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79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79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79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79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7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7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7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7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7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79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79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7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7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79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79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7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7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79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79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7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7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79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79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79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79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79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7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79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79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79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79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79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7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79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79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79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7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79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7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79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79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79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79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79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79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79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7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79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79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79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79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79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79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79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79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79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7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79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79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79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79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79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79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79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79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79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7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79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79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79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79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79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79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79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79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79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79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79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79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79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79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79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79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79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79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7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79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79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79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79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79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79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79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79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79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7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79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79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79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79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79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79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79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79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79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7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7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7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79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79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79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79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79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79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79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7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79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79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79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79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79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79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79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79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79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7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79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79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79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79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79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79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79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79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79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7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79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79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79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79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79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79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79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79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79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7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79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79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79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79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79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79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79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79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79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7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79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79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79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79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79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79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79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79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79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7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79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79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79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79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79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79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79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79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79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79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79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79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79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79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79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79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79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79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7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79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79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79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79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79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79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79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79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79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7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79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79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79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79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79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79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79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79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79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7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79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79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79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79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79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79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79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79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79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7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79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79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79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79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79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79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79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79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79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7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79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79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79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79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79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79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79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79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79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7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79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79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79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79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79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79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79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79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79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7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79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79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79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79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79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79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79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79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79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7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79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79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79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79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79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79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79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79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79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7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79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79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79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79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79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79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79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79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79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79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79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79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79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79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79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79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79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79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7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79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79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79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79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79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79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79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79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79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7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79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79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79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79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79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79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79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79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79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7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79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79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79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79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79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79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79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79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79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7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79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79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79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79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79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6:29" ht="12.75">
      <c r="F425" s="79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6:29" ht="12.75">
      <c r="F426" s="79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6:29" ht="12.75">
      <c r="F427" s="79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6:29" ht="12.75">
      <c r="F428" s="79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 s="7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 s="79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 s="79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 s="79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 s="79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 s="79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 s="79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 s="79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 s="79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 s="79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 s="7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 s="79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 s="79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 s="79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 s="79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 s="79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 s="79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 s="79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 s="79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 s="79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 s="7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 s="79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 s="79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 s="79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 s="79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 s="79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</sheetData>
  <mergeCells count="40">
    <mergeCell ref="D70:D71"/>
    <mergeCell ref="C25:C27"/>
    <mergeCell ref="C38:C39"/>
    <mergeCell ref="C43:C44"/>
    <mergeCell ref="C45:C46"/>
    <mergeCell ref="D25:D27"/>
    <mergeCell ref="E51:E52"/>
    <mergeCell ref="D51:D52"/>
    <mergeCell ref="C51:C52"/>
    <mergeCell ref="D67:D68"/>
    <mergeCell ref="C67:C68"/>
    <mergeCell ref="E67:E68"/>
    <mergeCell ref="E47:E48"/>
    <mergeCell ref="D47:D48"/>
    <mergeCell ref="C47:C48"/>
    <mergeCell ref="E49:E50"/>
    <mergeCell ref="D49:D50"/>
    <mergeCell ref="C49:C50"/>
    <mergeCell ref="E43:E44"/>
    <mergeCell ref="D43:D44"/>
    <mergeCell ref="E45:E46"/>
    <mergeCell ref="D45:D46"/>
    <mergeCell ref="E25:E27"/>
    <mergeCell ref="E38:E39"/>
    <mergeCell ref="D38:D39"/>
    <mergeCell ref="Z9:AB9"/>
    <mergeCell ref="T9:T10"/>
    <mergeCell ref="U9:W9"/>
    <mergeCell ref="X9:X10"/>
    <mergeCell ref="Y9:Y10"/>
    <mergeCell ref="C7:AC7"/>
    <mergeCell ref="C8:E10"/>
    <mergeCell ref="F8:F10"/>
    <mergeCell ref="G8:S8"/>
    <mergeCell ref="T8:AB8"/>
    <mergeCell ref="AC8:AC10"/>
    <mergeCell ref="G9:G10"/>
    <mergeCell ref="H9:K9"/>
    <mergeCell ref="L9:O9"/>
    <mergeCell ref="P9:S9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5" r:id="rId1"/>
  <headerFooter alignWithMargins="0">
    <oddFooter>&amp;R&amp;P</oddFooter>
  </headerFooter>
  <rowBreaks count="1" manualBreakCount="1">
    <brk id="71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2008-07-14T05:02:53Z</dcterms:created>
  <dcterms:modified xsi:type="dcterms:W3CDTF">2008-07-14T05:03:02Z</dcterms:modified>
  <cp:category/>
  <cp:version/>
  <cp:contentType/>
  <cp:contentStatus/>
</cp:coreProperties>
</file>