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Староатайского 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<sst xmlns="http://schemas.openxmlformats.org/spreadsheetml/2006/main" count="47" uniqueCount="45">
  <si>
    <t>Коды бюджетной классификации РФ</t>
  </si>
  <si>
    <t>Наименование доходов</t>
  </si>
  <si>
    <t>% плану</t>
  </si>
  <si>
    <t>Налоговые доходы</t>
  </si>
  <si>
    <t>000 101 00000 00 0000 000</t>
  </si>
  <si>
    <t>Налоги на прибыль, доходы,</t>
  </si>
  <si>
    <t>из них:</t>
  </si>
  <si>
    <t>000 101 02000 01 0000 110</t>
  </si>
  <si>
    <t>Налог на доходы физ. лиц</t>
  </si>
  <si>
    <t>000 105 00000 00 0000 000</t>
  </si>
  <si>
    <t>Налоги на совокупный доход,</t>
  </si>
  <si>
    <t>000 105 03000 01 0000 110</t>
  </si>
  <si>
    <t>Единый сельскохозяйственный налог</t>
  </si>
  <si>
    <t>000 106 00000 00 0000 000</t>
  </si>
  <si>
    <t>Налоги на имущество,</t>
  </si>
  <si>
    <t>000 106 01000 00 0000 110</t>
  </si>
  <si>
    <t>Налог на имущество физ. лиц</t>
  </si>
  <si>
    <t>000 106 06000 00 0000 110</t>
  </si>
  <si>
    <t>Земельный налог</t>
  </si>
  <si>
    <t>Неналоговые доходы</t>
  </si>
  <si>
    <t>000 111 00000 00 0000 000</t>
  </si>
  <si>
    <t>Доходы от использования имущества,находящегося в государственной имуниципальной собственности имущества, находящегося в государственной и муниципа</t>
  </si>
  <si>
    <t>000 111 05035 10 0000 120</t>
  </si>
  <si>
    <t>Доходы от сдачи в аренду имущества</t>
  </si>
  <si>
    <t>000 111 05010 00 0000 120</t>
  </si>
  <si>
    <t>Арендная плата за землю</t>
  </si>
  <si>
    <t>Итого доходов</t>
  </si>
  <si>
    <t>000 202 00000 00 0000 000</t>
  </si>
  <si>
    <t>Субвенции и субсидии из фонда софинансирования расходов</t>
  </si>
  <si>
    <t>000 202 01010 10 0000 151</t>
  </si>
  <si>
    <t>Дотация на выравнивание финансовых возможностей</t>
  </si>
  <si>
    <t>000 300 00000 00 0000 000</t>
  </si>
  <si>
    <t>Доходы от предпринимательской деятельности</t>
  </si>
  <si>
    <t>Всего доходов</t>
  </si>
  <si>
    <t>000 116 25085 10 0000 140</t>
  </si>
  <si>
    <t>Денежные взыскания (штрафы)за нарушения законодательства о недрах</t>
  </si>
  <si>
    <t>План на 2008 год</t>
  </si>
  <si>
    <t>000 114 06014 10 0000 430</t>
  </si>
  <si>
    <t>Доходы от продажи земли</t>
  </si>
  <si>
    <t>Исполнение бюджета Староатайского сельского поселения за  2008 год</t>
  </si>
  <si>
    <t>Исполн.за 2008</t>
  </si>
  <si>
    <t>000 114 02033 10 0000 410</t>
  </si>
  <si>
    <t>Доходы от реализации иного имущества</t>
  </si>
  <si>
    <t>отклонение</t>
  </si>
  <si>
    <t xml:space="preserve">причина отклонения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</si>
</sst>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2" fontId="1" fillId="2" borderId="4" xfId="0" applyNumberFormat="1" applyFont="1" applyFill="1" applyBorder="1" applyAlignment="1">
      <alignment horizontal="right" vertical="top" wrapText="1"/>
    </xf>
    <xf numFmtId="167" fontId="1" fillId="2" borderId="4" xfId="0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2" fontId="2" fillId="2" borderId="4" xfId="0" applyNumberFormat="1" applyFont="1" applyFill="1" applyBorder="1" applyAlignment="1">
      <alignment horizontal="right" vertical="top" wrapText="1"/>
    </xf>
    <xf numFmtId="167" fontId="2" fillId="2" borderId="4" xfId="0" applyNumberFormat="1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left" vertical="top" wrapText="1" indent="3"/>
    </xf>
    <xf numFmtId="0" fontId="2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2" fontId="1" fillId="2" borderId="6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7"/>
  <sheetViews>
    <sheetView tabSelected="1" workbookViewId="0" topLeftCell="A1">
      <selection activeCell="G4" sqref="G4"/>
    </sheetView>
  </sheetViews>
  <sheetFormatPr defaultColWidth="9.00390625" defaultRowHeight="12.75"/>
  <cols>
    <col min="1" max="1" width="22.125" style="0" customWidth="1"/>
    <col min="2" max="2" width="32.875" style="0" customWidth="1"/>
    <col min="3" max="4" width="11.25390625" style="0" customWidth="1"/>
    <col min="5" max="5" width="7.625" style="0" customWidth="1"/>
    <col min="6" max="6" width="10.625" style="0" customWidth="1"/>
    <col min="7" max="7" width="12.25390625" style="0" customWidth="1"/>
  </cols>
  <sheetData>
    <row r="2" ht="18.75">
      <c r="A2" s="1" t="s">
        <v>39</v>
      </c>
    </row>
    <row r="4" spans="1:7" ht="25.5">
      <c r="A4" s="2" t="s">
        <v>0</v>
      </c>
      <c r="B4" s="3" t="s">
        <v>1</v>
      </c>
      <c r="C4" s="4" t="s">
        <v>36</v>
      </c>
      <c r="D4" s="4" t="s">
        <v>40</v>
      </c>
      <c r="E4" s="5" t="s">
        <v>2</v>
      </c>
      <c r="F4" s="18" t="s">
        <v>43</v>
      </c>
      <c r="G4" s="20" t="s">
        <v>44</v>
      </c>
    </row>
    <row r="5" spans="1:7" ht="15.75">
      <c r="A5" s="6"/>
      <c r="B5" s="7" t="s">
        <v>3</v>
      </c>
      <c r="C5" s="8">
        <f>SUM(C6,C9,C12)</f>
        <v>322200</v>
      </c>
      <c r="D5" s="8">
        <f>SUM(D6,D9,D12)</f>
        <v>333827.65</v>
      </c>
      <c r="E5" s="9">
        <f>D5/C5%</f>
        <v>103.60882991930478</v>
      </c>
      <c r="F5" s="19">
        <f>D5-C5</f>
        <v>11627.650000000023</v>
      </c>
      <c r="G5" s="18"/>
    </row>
    <row r="6" spans="1:7" ht="12.75">
      <c r="A6" s="6" t="s">
        <v>4</v>
      </c>
      <c r="B6" s="10" t="s">
        <v>5</v>
      </c>
      <c r="C6" s="8">
        <f>SUM(C8)</f>
        <v>148000</v>
      </c>
      <c r="D6" s="8">
        <f>SUM(D8)</f>
        <v>147369.46</v>
      </c>
      <c r="E6" s="9">
        <f>D6/C6%</f>
        <v>99.57395945945946</v>
      </c>
      <c r="F6" s="19">
        <f aca="true" t="shared" si="0" ref="F6:F27">D6-C6</f>
        <v>-630.5400000000081</v>
      </c>
      <c r="G6" s="18"/>
    </row>
    <row r="7" spans="1:7" ht="12.75">
      <c r="A7" s="6"/>
      <c r="B7" s="11" t="s">
        <v>6</v>
      </c>
      <c r="C7" s="12"/>
      <c r="D7" s="12"/>
      <c r="E7" s="13"/>
      <c r="F7" s="19">
        <f t="shared" si="0"/>
        <v>0</v>
      </c>
      <c r="G7" s="18"/>
    </row>
    <row r="8" spans="1:7" ht="12.75">
      <c r="A8" s="6" t="s">
        <v>7</v>
      </c>
      <c r="B8" s="11" t="s">
        <v>8</v>
      </c>
      <c r="C8" s="12">
        <v>148000</v>
      </c>
      <c r="D8" s="12">
        <v>147369.46</v>
      </c>
      <c r="E8" s="13">
        <f>D8/C8%</f>
        <v>99.57395945945946</v>
      </c>
      <c r="F8" s="19">
        <f t="shared" si="0"/>
        <v>-630.5400000000081</v>
      </c>
      <c r="G8" s="18"/>
    </row>
    <row r="9" spans="1:7" ht="12.75">
      <c r="A9" s="6" t="s">
        <v>9</v>
      </c>
      <c r="B9" s="10" t="s">
        <v>10</v>
      </c>
      <c r="C9" s="8">
        <f>SUM(C11)</f>
        <v>0</v>
      </c>
      <c r="D9" s="8">
        <f>SUM(D11)</f>
        <v>-7663.5</v>
      </c>
      <c r="E9" s="9" t="e">
        <f>D9/C9%</f>
        <v>#DIV/0!</v>
      </c>
      <c r="F9" s="19">
        <f t="shared" si="0"/>
        <v>-7663.5</v>
      </c>
      <c r="G9" s="18"/>
    </row>
    <row r="10" spans="1:7" ht="12.75">
      <c r="A10" s="6"/>
      <c r="B10" s="11" t="s">
        <v>6</v>
      </c>
      <c r="C10" s="12"/>
      <c r="D10" s="12"/>
      <c r="E10" s="13"/>
      <c r="F10" s="19">
        <f t="shared" si="0"/>
        <v>0</v>
      </c>
      <c r="G10" s="18"/>
    </row>
    <row r="11" spans="1:7" ht="12.75">
      <c r="A11" s="6" t="s">
        <v>11</v>
      </c>
      <c r="B11" s="11" t="s">
        <v>12</v>
      </c>
      <c r="C11" s="12"/>
      <c r="D11" s="12">
        <v>-7663.5</v>
      </c>
      <c r="E11" s="13" t="e">
        <f>D11/C11%</f>
        <v>#DIV/0!</v>
      </c>
      <c r="F11" s="19">
        <f t="shared" si="0"/>
        <v>-7663.5</v>
      </c>
      <c r="G11" s="18"/>
    </row>
    <row r="12" spans="1:7" ht="12.75">
      <c r="A12" s="6" t="s">
        <v>13</v>
      </c>
      <c r="B12" s="10" t="s">
        <v>14</v>
      </c>
      <c r="C12" s="8">
        <f>SUM(C14:C15)</f>
        <v>174200</v>
      </c>
      <c r="D12" s="8">
        <f>SUM(D14:D15)</f>
        <v>194121.69</v>
      </c>
      <c r="E12" s="9">
        <f>D12/C12%</f>
        <v>111.43610218140068</v>
      </c>
      <c r="F12" s="19">
        <f t="shared" si="0"/>
        <v>19921.690000000002</v>
      </c>
      <c r="G12" s="18"/>
    </row>
    <row r="13" spans="1:7" ht="12.75">
      <c r="A13" s="6"/>
      <c r="B13" s="11" t="s">
        <v>6</v>
      </c>
      <c r="C13" s="12"/>
      <c r="D13" s="12"/>
      <c r="E13" s="13"/>
      <c r="F13" s="19">
        <f t="shared" si="0"/>
        <v>0</v>
      </c>
      <c r="G13" s="18"/>
    </row>
    <row r="14" spans="1:7" ht="12.75">
      <c r="A14" s="6" t="s">
        <v>15</v>
      </c>
      <c r="B14" s="11" t="s">
        <v>16</v>
      </c>
      <c r="C14" s="12">
        <v>54000</v>
      </c>
      <c r="D14" s="12">
        <v>51566.93</v>
      </c>
      <c r="E14" s="13">
        <f aca="true" t="shared" si="1" ref="E14:E27">D14/C14%</f>
        <v>95.49431481481481</v>
      </c>
      <c r="F14" s="19">
        <f t="shared" si="0"/>
        <v>-2433.0699999999997</v>
      </c>
      <c r="G14" s="18"/>
    </row>
    <row r="15" spans="1:7" ht="12.75">
      <c r="A15" s="6" t="s">
        <v>17</v>
      </c>
      <c r="B15" s="11" t="s">
        <v>18</v>
      </c>
      <c r="C15" s="12">
        <v>120200</v>
      </c>
      <c r="D15" s="12">
        <v>142554.76</v>
      </c>
      <c r="E15" s="13">
        <f t="shared" si="1"/>
        <v>118.59797004991681</v>
      </c>
      <c r="F15" s="19">
        <f t="shared" si="0"/>
        <v>22354.76000000001</v>
      </c>
      <c r="G15" s="18"/>
    </row>
    <row r="16" spans="1:7" ht="15.75">
      <c r="A16" s="14"/>
      <c r="B16" s="7" t="s">
        <v>19</v>
      </c>
      <c r="C16" s="8">
        <f>SUM(C18:C22)</f>
        <v>99500</v>
      </c>
      <c r="D16" s="8">
        <f>SUM(D18:D22)</f>
        <v>121966.31</v>
      </c>
      <c r="E16" s="9">
        <f t="shared" si="1"/>
        <v>122.57920603015076</v>
      </c>
      <c r="F16" s="19">
        <f t="shared" si="0"/>
        <v>22466.309999999998</v>
      </c>
      <c r="G16" s="18"/>
    </row>
    <row r="17" spans="1:7" ht="76.5">
      <c r="A17" s="15" t="s">
        <v>20</v>
      </c>
      <c r="B17" s="16" t="s">
        <v>21</v>
      </c>
      <c r="C17" s="17">
        <f>SUM(C18:C19)</f>
        <v>51000</v>
      </c>
      <c r="D17" s="17">
        <f>SUM(D18:D19)</f>
        <v>61997.66</v>
      </c>
      <c r="E17" s="9">
        <f t="shared" si="1"/>
        <v>121.56403921568628</v>
      </c>
      <c r="F17" s="19">
        <f t="shared" si="0"/>
        <v>10997.660000000003</v>
      </c>
      <c r="G17" s="18"/>
    </row>
    <row r="18" spans="1:7" ht="12.75">
      <c r="A18" s="6" t="s">
        <v>22</v>
      </c>
      <c r="B18" s="11" t="s">
        <v>23</v>
      </c>
      <c r="C18" s="12">
        <v>35000</v>
      </c>
      <c r="D18" s="12">
        <v>46540.91</v>
      </c>
      <c r="E18" s="13">
        <f t="shared" si="1"/>
        <v>132.9740285714286</v>
      </c>
      <c r="F18" s="19">
        <f t="shared" si="0"/>
        <v>11540.910000000003</v>
      </c>
      <c r="G18" s="18"/>
    </row>
    <row r="19" spans="1:7" ht="12.75">
      <c r="A19" s="6" t="s">
        <v>24</v>
      </c>
      <c r="B19" s="11" t="s">
        <v>25</v>
      </c>
      <c r="C19" s="12">
        <v>16000</v>
      </c>
      <c r="D19" s="12">
        <v>15456.75</v>
      </c>
      <c r="E19" s="13">
        <f t="shared" si="1"/>
        <v>96.6046875</v>
      </c>
      <c r="F19" s="19">
        <f t="shared" si="0"/>
        <v>-543.25</v>
      </c>
      <c r="G19" s="18"/>
    </row>
    <row r="20" spans="1:7" ht="25.5">
      <c r="A20" s="6" t="s">
        <v>41</v>
      </c>
      <c r="B20" s="10" t="s">
        <v>42</v>
      </c>
      <c r="C20" s="8">
        <v>3100</v>
      </c>
      <c r="D20" s="8">
        <v>3080</v>
      </c>
      <c r="E20" s="9">
        <f t="shared" si="1"/>
        <v>99.35483870967742</v>
      </c>
      <c r="F20" s="19">
        <f t="shared" si="0"/>
        <v>-20</v>
      </c>
      <c r="G20" s="18"/>
    </row>
    <row r="21" spans="1:7" ht="12.75">
      <c r="A21" s="6" t="s">
        <v>37</v>
      </c>
      <c r="B21" s="10" t="s">
        <v>38</v>
      </c>
      <c r="C21" s="8">
        <v>43400</v>
      </c>
      <c r="D21" s="8">
        <v>54888.65</v>
      </c>
      <c r="E21" s="9">
        <f t="shared" si="1"/>
        <v>126.47154377880184</v>
      </c>
      <c r="F21" s="19">
        <f t="shared" si="0"/>
        <v>11488.650000000001</v>
      </c>
      <c r="G21" s="18"/>
    </row>
    <row r="22" spans="1:7" ht="25.5">
      <c r="A22" s="6" t="s">
        <v>34</v>
      </c>
      <c r="B22" s="10" t="s">
        <v>35</v>
      </c>
      <c r="C22" s="8">
        <v>2000</v>
      </c>
      <c r="D22" s="8">
        <v>2000</v>
      </c>
      <c r="E22" s="9">
        <f t="shared" si="1"/>
        <v>100</v>
      </c>
      <c r="F22" s="19">
        <f t="shared" si="0"/>
        <v>0</v>
      </c>
      <c r="G22" s="18"/>
    </row>
    <row r="23" spans="1:7" ht="12.75">
      <c r="A23" s="6"/>
      <c r="B23" s="10" t="s">
        <v>26</v>
      </c>
      <c r="C23" s="8">
        <f>SUM(C5,C16)</f>
        <v>421700</v>
      </c>
      <c r="D23" s="8">
        <f>SUM(D5,D16)</f>
        <v>455793.96</v>
      </c>
      <c r="E23" s="9">
        <f t="shared" si="1"/>
        <v>108.08488498932891</v>
      </c>
      <c r="F23" s="19">
        <f t="shared" si="0"/>
        <v>34093.96000000002</v>
      </c>
      <c r="G23" s="18"/>
    </row>
    <row r="24" spans="1:7" ht="25.5">
      <c r="A24" s="6" t="s">
        <v>27</v>
      </c>
      <c r="B24" s="11" t="s">
        <v>28</v>
      </c>
      <c r="C24" s="12">
        <v>829520</v>
      </c>
      <c r="D24" s="12">
        <v>828850.73</v>
      </c>
      <c r="E24" s="13">
        <f t="shared" si="1"/>
        <v>99.91931840100298</v>
      </c>
      <c r="F24" s="19">
        <f t="shared" si="0"/>
        <v>-669.2700000000186</v>
      </c>
      <c r="G24" s="18"/>
    </row>
    <row r="25" spans="1:7" ht="25.5">
      <c r="A25" s="6" t="s">
        <v>29</v>
      </c>
      <c r="B25" s="11" t="s">
        <v>30</v>
      </c>
      <c r="C25" s="12">
        <v>1317000</v>
      </c>
      <c r="D25" s="12">
        <v>1317000</v>
      </c>
      <c r="E25" s="13">
        <f t="shared" si="1"/>
        <v>100</v>
      </c>
      <c r="F25" s="19">
        <f t="shared" si="0"/>
        <v>0</v>
      </c>
      <c r="G25" s="18"/>
    </row>
    <row r="26" spans="1:7" ht="25.5">
      <c r="A26" s="6" t="s">
        <v>31</v>
      </c>
      <c r="B26" s="11" t="s">
        <v>32</v>
      </c>
      <c r="C26" s="12">
        <v>8176.21</v>
      </c>
      <c r="D26" s="12">
        <v>9352.42</v>
      </c>
      <c r="E26" s="13">
        <f t="shared" si="1"/>
        <v>114.38576063970959</v>
      </c>
      <c r="F26" s="19">
        <f t="shared" si="0"/>
        <v>1176.21</v>
      </c>
      <c r="G26" s="18"/>
    </row>
    <row r="27" spans="1:7" ht="12.75">
      <c r="A27" s="6"/>
      <c r="B27" s="10" t="s">
        <v>33</v>
      </c>
      <c r="C27" s="8">
        <f>SUM(C23:C26)</f>
        <v>2576396.21</v>
      </c>
      <c r="D27" s="8">
        <f>SUM(D23:D26)</f>
        <v>2610997.11</v>
      </c>
      <c r="E27" s="9">
        <f t="shared" si="1"/>
        <v>101.34299607590246</v>
      </c>
      <c r="F27" s="19">
        <f t="shared" si="0"/>
        <v>34600.89999999991</v>
      </c>
      <c r="G27" s="18"/>
    </row>
  </sheetData>
  <printOptions/>
  <pageMargins left="0.984251968503937" right="0.5905511811023623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Самышкин Валерий Александрович</dc:creator>
  <cp:keywords/>
  <dc:description/>
  <cp:lastModifiedBy>Admin</cp:lastModifiedBy>
  <cp:lastPrinted>2008-07-21T12:32:37Z</cp:lastPrinted>
  <dcterms:created xsi:type="dcterms:W3CDTF">2008-04-17T06:06:24Z</dcterms:created>
  <dcterms:modified xsi:type="dcterms:W3CDTF">2011-04-01T09:54:07Z</dcterms:modified>
  <cp:category/>
  <cp:version/>
  <cp:contentType/>
  <cp:contentStatus/>
</cp:coreProperties>
</file>