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1. Доходы бюджета (1)" sheetId="1" r:id="rId1"/>
  </sheets>
  <definedNames/>
  <calcPr fullCalcOnLoad="1"/>
</workbook>
</file>

<file path=xl/sharedStrings.xml><?xml version="1.0" encoding="utf-8"?>
<sst xmlns="http://schemas.openxmlformats.org/spreadsheetml/2006/main" count="111" uniqueCount="101">
  <si>
    <t>КОДЫ</t>
  </si>
  <si>
    <t>на 01.06.2011</t>
  </si>
  <si>
    <t>Форма по ОКУД</t>
  </si>
  <si>
    <t>0503317</t>
  </si>
  <si>
    <t>Наименование финансового органа:</t>
  </si>
  <si>
    <t>Дата</t>
  </si>
  <si>
    <t>01.06.2011</t>
  </si>
  <si>
    <t>Финансовый отдел администрации Красноармейского района Чувашской Республики</t>
  </si>
  <si>
    <t>по ОКПО</t>
  </si>
  <si>
    <t>Периодичность: месячная</t>
  </si>
  <si>
    <t>Единица измерения: руб.</t>
  </si>
  <si>
    <t>по ОКУД</t>
  </si>
  <si>
    <t>по ОКЕИ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</si>
  <si>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</si>
  <si>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</si>
  <si>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</si>
  <si>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</si>
  <si>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</si>
  <si>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</si>
  <si>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</si>
  <si>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</si>
  <si>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</si>
  <si>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</si>
  <si>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</si>
  <si>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</si>
  <si>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</si>
  <si>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</si>
  <si>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</si>
  <si>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</si>
  <si>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</si>
  <si>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консолидиро- ванный бюджет субъекта Российской Федерации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</si>
  <si>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</si>
  <si>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</si>
  <si>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</si>
  <si>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</si>
  <si>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</si>
  <si>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</si>
  <si>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</si>
  <si>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</si>
  <si>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</si>
  <si>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</si>
  <si>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</si>
  <si>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</si>
  <si>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</si>
  <si>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</si>
  <si>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</si>
  <si>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</si>
  <si>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</si>
  <si>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</si>
  <si>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</si>
  <si>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</si>
  <si>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Доходы бюджета - ИТОГО
    в том числе:</t>
  </si>
  <si>
    <t>010</t>
  </si>
  <si>
    <t>x</t>
  </si>
  <si>
    <t xml:space="preserve">    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t>
  </si>
  <si>
    <t>00010102021010000110</t>
  </si>
  <si>
    <t xml:space="preserve">    Единый сельскохозяйственный налог</t>
  </si>
  <si>
    <t>00010503010010000110</t>
  </si>
  <si>
    <t xml:space="preserve">    Единый  сельскохозяйственный налог</t>
  </si>
  <si>
    <t>00010503020010000110</t>
  </si>
  <si>
    <t xml:space="preserve">    Налог на имущество физических лиц, взимаемый по ставкам, применяемым к объектам налогообложения, расположенным в границах поселений</t>
  </si>
  <si>
    <t>00010601030100000110</t>
  </si>
  <si>
    <t xml:space="preserve">  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</si>
  <si>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00010606013100000110</t>
  </si>
  <si>
    <t xml:space="preserve">  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</si>
  <si>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00010606023100000110</t>
  </si>
  <si>
    <t xml:space="preserve">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</si>
  <si>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</si>
  <si>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 xml:space="preserve">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</si>
  <si>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00011105010100000120</t>
  </si>
  <si>
    <t xml:space="preserve">   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</si>
  <si>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00011105035100000120</t>
  </si>
  <si>
    <t xml:space="preserve">  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</si>
  <si>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00011406014100000430</t>
  </si>
  <si>
    <t xml:space="preserve">    дотации бюджетам поселений на выравнивание бюджетной обеспеченности</t>
  </si>
  <si>
    <t>00020201001100000151</t>
  </si>
  <si>
    <t xml:space="preserve">    прочие субсидии бюджетам поселений</t>
  </si>
  <si>
    <t>00020202999100000151</t>
  </si>
  <si>
    <t xml:space="preserve">    субвенции бюджетам поселений на осуществление первичного воинского учета на территориях, где отсутствуют военные комиссариаты</t>
  </si>
  <si>
    <t>00020203015100000151</t>
  </si>
  <si>
    <t>Должность 1 ________________ Исполнитель 1
Должность 2 ________________ Исполнитель 2</t>
  </si>
  <si>
    <t>% исполнения</t>
  </si>
  <si>
    <t>Безвозмездные перечисления</t>
  </si>
  <si>
    <t>Налоговые доходы</t>
  </si>
  <si>
    <t>Налоговые и неналоговые доходы</t>
  </si>
  <si>
    <t>ОТЧЕТ ОБ ИСПОЛНЕНИИ БЮДЖЕТА ЧАДУКАСИНСКОГО СЕЛЬСКОГО ПОСЕЛЕНИЯ</t>
  </si>
  <si>
    <t>Наименование бюджета: Бюджет Чадукасинского сельского поселения Красноармейского района Чувашской Республики</t>
  </si>
  <si>
    <t>Налоги на прибыль, доходы</t>
  </si>
  <si>
    <t>00010503000000000000</t>
  </si>
  <si>
    <t>Налоги на имущество</t>
  </si>
  <si>
    <t>00010600000000000000</t>
  </si>
  <si>
    <t xml:space="preserve">    Земельный налог</t>
  </si>
  <si>
    <t>00010606000000000000</t>
  </si>
  <si>
    <t xml:space="preserve">    Государственная пошлина </t>
  </si>
  <si>
    <t>00010800000000000000</t>
  </si>
  <si>
    <t>НЕНАЛОГОВЫЕ ДОХОДЫ</t>
  </si>
  <si>
    <t>00011100000000000000</t>
  </si>
  <si>
    <t>Доходы от использования имущества, находящегося в государственной и муниципальной собственности</t>
  </si>
  <si>
    <t>00011105000000000000</t>
  </si>
  <si>
    <t>Доходы от продажи материальных и нематериальных активов</t>
  </si>
  <si>
    <t>00011400000000000000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</si>
</sst>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vertical="top" wrapText="1"/>
    </xf>
    <xf numFmtId="49" fontId="3" fillId="33" borderId="0" xfId="0" applyNumberFormat="1" applyFont="1" applyFill="1" applyAlignment="1">
      <alignment vertical="top" wrapText="1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4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0" fontId="8" fillId="33" borderId="12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7" fillId="33" borderId="13" xfId="0" applyFont="1" applyFill="1" applyBorder="1" applyAlignment="1">
      <alignment horizontal="right"/>
    </xf>
    <xf numFmtId="49" fontId="7" fillId="33" borderId="14" xfId="0" applyNumberFormat="1" applyFont="1" applyFill="1" applyBorder="1" applyAlignment="1">
      <alignment horizontal="center"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vertical="top" wrapText="1"/>
    </xf>
    <xf numFmtId="49" fontId="9" fillId="33" borderId="0" xfId="0" applyNumberFormat="1" applyFont="1" applyFill="1" applyAlignment="1">
      <alignment vertical="top" wrapText="1"/>
    </xf>
    <xf numFmtId="0" fontId="7" fillId="33" borderId="15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right"/>
    </xf>
    <xf numFmtId="0" fontId="8" fillId="33" borderId="15" xfId="0" applyFont="1" applyFill="1" applyBorder="1" applyAlignment="1">
      <alignment/>
    </xf>
    <xf numFmtId="0" fontId="3" fillId="33" borderId="0" xfId="0" applyFont="1" applyFill="1" applyAlignment="1">
      <alignment vertical="center" wrapText="1"/>
    </xf>
    <xf numFmtId="0" fontId="8" fillId="33" borderId="15" xfId="0" applyFont="1" applyFill="1" applyBorder="1" applyAlignment="1">
      <alignment horizontal="center" shrinkToFit="1"/>
    </xf>
    <xf numFmtId="49" fontId="8" fillId="33" borderId="15" xfId="0" applyNumberFormat="1" applyFont="1" applyFill="1" applyBorder="1" applyAlignment="1">
      <alignment horizontal="center"/>
    </xf>
    <xf numFmtId="49" fontId="8" fillId="33" borderId="16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49" fontId="3" fillId="33" borderId="17" xfId="0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49" fontId="12" fillId="33" borderId="17" xfId="0" applyNumberFormat="1" applyFont="1" applyFill="1" applyBorder="1" applyAlignment="1">
      <alignment horizontal="center" shrinkToFit="1"/>
    </xf>
    <xf numFmtId="4" fontId="12" fillId="33" borderId="17" xfId="0" applyNumberFormat="1" applyFont="1" applyFill="1" applyBorder="1" applyAlignment="1">
      <alignment horizontal="right" shrinkToFit="1"/>
    </xf>
    <xf numFmtId="0" fontId="11" fillId="33" borderId="0" xfId="0" applyFont="1" applyFill="1" applyAlignment="1">
      <alignment horizontal="left" wrapText="1"/>
    </xf>
    <xf numFmtId="0" fontId="9" fillId="33" borderId="0" xfId="0" applyFont="1" applyFill="1" applyAlignment="1">
      <alignment wrapText="1"/>
    </xf>
    <xf numFmtId="0" fontId="3" fillId="33" borderId="18" xfId="0" applyFont="1" applyFill="1" applyBorder="1" applyAlignment="1">
      <alignment vertical="center" wrapText="1"/>
    </xf>
    <xf numFmtId="0" fontId="3" fillId="33" borderId="19" xfId="0" applyFont="1" applyFill="1" applyBorder="1" applyAlignment="1">
      <alignment vertical="center" wrapText="1"/>
    </xf>
    <xf numFmtId="0" fontId="13" fillId="33" borderId="20" xfId="0" applyFont="1" applyFill="1" applyBorder="1" applyAlignment="1">
      <alignment horizontal="left" wrapText="1" indent="2"/>
    </xf>
    <xf numFmtId="0" fontId="13" fillId="33" borderId="21" xfId="0" applyFont="1" applyFill="1" applyBorder="1" applyAlignment="1">
      <alignment horizontal="left" wrapText="1" indent="2"/>
    </xf>
    <xf numFmtId="49" fontId="13" fillId="33" borderId="17" xfId="0" applyNumberFormat="1" applyFont="1" applyFill="1" applyBorder="1" applyAlignment="1">
      <alignment horizontal="center" shrinkToFit="1"/>
    </xf>
    <xf numFmtId="4" fontId="13" fillId="33" borderId="17" xfId="0" applyNumberFormat="1" applyFont="1" applyFill="1" applyBorder="1" applyAlignment="1">
      <alignment horizontal="right" shrinkToFit="1"/>
    </xf>
    <xf numFmtId="0" fontId="38" fillId="0" borderId="0" xfId="0" applyFont="1" applyAlignment="1">
      <alignment/>
    </xf>
    <xf numFmtId="0" fontId="14" fillId="33" borderId="17" xfId="0" applyFont="1" applyFill="1" applyBorder="1" applyAlignment="1">
      <alignment wrapText="1"/>
    </xf>
    <xf numFmtId="49" fontId="14" fillId="33" borderId="17" xfId="0" applyNumberFormat="1" applyFont="1" applyFill="1" applyBorder="1" applyAlignment="1">
      <alignment horizontal="center" shrinkToFit="1"/>
    </xf>
    <xf numFmtId="4" fontId="14" fillId="33" borderId="17" xfId="0" applyNumberFormat="1" applyFont="1" applyFill="1" applyBorder="1" applyAlignment="1">
      <alignment horizontal="right" shrinkToFit="1"/>
    </xf>
    <xf numFmtId="0" fontId="14" fillId="33" borderId="22" xfId="0" applyFont="1" applyFill="1" applyBorder="1" applyAlignment="1">
      <alignment wrapText="1"/>
    </xf>
    <xf numFmtId="49" fontId="14" fillId="33" borderId="23" xfId="0" applyNumberFormat="1" applyFont="1" applyFill="1" applyBorder="1" applyAlignment="1">
      <alignment horizontal="center" shrinkToFit="1"/>
    </xf>
    <xf numFmtId="0" fontId="13" fillId="33" borderId="22" xfId="0" applyFont="1" applyFill="1" applyBorder="1" applyAlignment="1">
      <alignment wrapText="1"/>
    </xf>
    <xf numFmtId="0" fontId="13" fillId="33" borderId="20" xfId="0" applyFont="1" applyFill="1" applyBorder="1" applyAlignment="1">
      <alignment horizontal="left" wrapText="1" indent="2"/>
    </xf>
    <xf numFmtId="0" fontId="13" fillId="33" borderId="21" xfId="0" applyFont="1" applyFill="1" applyBorder="1" applyAlignment="1">
      <alignment horizontal="left" wrapText="1" indent="2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>
      <alignment horizontal="center" vertical="center" wrapText="1"/>
    </xf>
    <xf numFmtId="49" fontId="3" fillId="33" borderId="19" xfId="0" applyNumberFormat="1" applyFont="1" applyFill="1" applyBorder="1" applyAlignment="1">
      <alignment horizontal="center" vertical="center" wrapText="1"/>
    </xf>
    <xf numFmtId="49" fontId="3" fillId="33" borderId="26" xfId="0" applyNumberFormat="1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left" wrapText="1" indent="2"/>
    </xf>
    <xf numFmtId="0" fontId="12" fillId="33" borderId="21" xfId="0" applyFont="1" applyFill="1" applyBorder="1" applyAlignment="1">
      <alignment horizontal="left" wrapText="1" indent="2"/>
    </xf>
    <xf numFmtId="0" fontId="5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 vertical="top" wrapText="1"/>
    </xf>
    <xf numFmtId="0" fontId="9" fillId="33" borderId="0" xfId="0" applyFont="1" applyFill="1" applyAlignment="1">
      <alignment vertical="center" wrapText="1"/>
    </xf>
    <xf numFmtId="0" fontId="9" fillId="33" borderId="0" xfId="0" applyFont="1" applyFill="1" applyAlignment="1">
      <alignment vertical="center" wrapText="1"/>
    </xf>
    <xf numFmtId="0" fontId="10" fillId="33" borderId="0" xfId="0" applyFont="1" applyFill="1" applyAlignment="1">
      <alignment horizontal="center" wrapText="1"/>
    </xf>
    <xf numFmtId="0" fontId="11" fillId="33" borderId="0" xfId="0" applyFont="1" applyFill="1" applyAlignment="1">
      <alignment horizontal="left" wrapText="1"/>
    </xf>
    <xf numFmtId="0" fontId="12" fillId="33" borderId="27" xfId="0" applyFont="1" applyFill="1" applyBorder="1" applyAlignment="1">
      <alignment horizontal="left" wrapText="1" indent="2"/>
    </xf>
    <xf numFmtId="0" fontId="12" fillId="33" borderId="28" xfId="0" applyFont="1" applyFill="1" applyBorder="1" applyAlignment="1">
      <alignment horizontal="left" wrapText="1" indent="2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2"/>
  <sheetViews>
    <sheetView showGridLines="0" tabSelected="1" zoomScalePageLayoutView="0" workbookViewId="0" topLeftCell="A1">
      <selection activeCell="Y38" sqref="Y38"/>
    </sheetView>
  </sheetViews>
  <sheetFormatPr defaultColWidth="9.140625" defaultRowHeight="15"/>
  <cols>
    <col min="1" max="1" width="50.7109375" style="0" customWidth="1"/>
    <col min="2" max="2" width="7.7109375" style="0" customWidth="1"/>
    <col min="3" max="3" width="22.28125" style="0" customWidth="1"/>
    <col min="4" max="11" width="15.7109375" style="0" hidden="1" customWidth="1"/>
    <col min="12" max="12" width="15.140625" style="0" customWidth="1"/>
    <col min="13" max="21" width="15.7109375" style="0" hidden="1" customWidth="1"/>
    <col min="22" max="22" width="15.7109375" style="0" customWidth="1"/>
    <col min="23" max="23" width="7.7109375" style="0" customWidth="1"/>
  </cols>
  <sheetData>
    <row r="1" spans="1:23" ht="15">
      <c r="A1" s="1"/>
      <c r="B1" s="2"/>
      <c r="C1" s="3"/>
      <c r="D1" s="4"/>
      <c r="E1" s="4"/>
      <c r="F1" s="4"/>
      <c r="G1" s="4"/>
      <c r="H1" s="5"/>
      <c r="I1" s="6"/>
      <c r="J1" s="6"/>
      <c r="K1" s="6"/>
      <c r="L1" s="6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15.75" customHeight="1">
      <c r="A2" s="55" t="s">
        <v>85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8"/>
      <c r="T2" s="8"/>
      <c r="U2" s="8"/>
      <c r="V2" s="5"/>
      <c r="W2" s="9"/>
    </row>
    <row r="3" spans="1:23" ht="15.75" thickBo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8"/>
      <c r="T3" s="8"/>
      <c r="U3" s="8"/>
      <c r="V3" s="10"/>
      <c r="W3" s="11" t="s">
        <v>0</v>
      </c>
    </row>
    <row r="4" spans="1:23" ht="15">
      <c r="A4" s="57" t="s">
        <v>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12"/>
      <c r="T4" s="12"/>
      <c r="U4" s="12"/>
      <c r="V4" s="13" t="s">
        <v>2</v>
      </c>
      <c r="W4" s="14" t="s">
        <v>3</v>
      </c>
    </row>
    <row r="5" spans="1:23" ht="15">
      <c r="A5" s="15" t="s">
        <v>4</v>
      </c>
      <c r="B5" s="16"/>
      <c r="C5" s="16"/>
      <c r="D5" s="17"/>
      <c r="E5" s="17"/>
      <c r="F5" s="17"/>
      <c r="G5" s="17"/>
      <c r="H5" s="15"/>
      <c r="I5" s="15"/>
      <c r="J5" s="15"/>
      <c r="K5" s="15"/>
      <c r="L5" s="15"/>
      <c r="M5" s="15"/>
      <c r="N5" s="7"/>
      <c r="O5" s="7"/>
      <c r="P5" s="7"/>
      <c r="Q5" s="7"/>
      <c r="R5" s="7"/>
      <c r="S5" s="7"/>
      <c r="T5" s="7"/>
      <c r="U5" s="7"/>
      <c r="V5" s="13" t="s">
        <v>5</v>
      </c>
      <c r="W5" s="18" t="s">
        <v>6</v>
      </c>
    </row>
    <row r="6" spans="1:23" ht="15">
      <c r="A6" s="58" t="s">
        <v>7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3"/>
      <c r="O6" s="3"/>
      <c r="P6" s="3"/>
      <c r="Q6" s="3"/>
      <c r="R6" s="3"/>
      <c r="S6" s="3"/>
      <c r="T6" s="3"/>
      <c r="U6" s="3"/>
      <c r="V6" s="19"/>
      <c r="W6" s="20"/>
    </row>
    <row r="7" spans="1:23" ht="30" customHeight="1">
      <c r="A7" s="59" t="s">
        <v>86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21"/>
      <c r="O7" s="21"/>
      <c r="P7" s="21"/>
      <c r="Q7" s="21"/>
      <c r="R7" s="21"/>
      <c r="S7" s="21"/>
      <c r="T7" s="21"/>
      <c r="U7" s="21"/>
      <c r="V7" s="13" t="s">
        <v>8</v>
      </c>
      <c r="W7" s="22"/>
    </row>
    <row r="8" spans="1:23" ht="15">
      <c r="A8" s="15" t="s">
        <v>9</v>
      </c>
      <c r="B8" s="16"/>
      <c r="C8" s="16"/>
      <c r="D8" s="17"/>
      <c r="E8" s="17"/>
      <c r="F8" s="17"/>
      <c r="G8" s="17"/>
      <c r="H8" s="15"/>
      <c r="I8" s="15"/>
      <c r="J8" s="15"/>
      <c r="K8" s="15"/>
      <c r="L8" s="15"/>
      <c r="M8" s="15"/>
      <c r="N8" s="7"/>
      <c r="O8" s="7"/>
      <c r="P8" s="7"/>
      <c r="Q8" s="7"/>
      <c r="R8" s="7"/>
      <c r="S8" s="7"/>
      <c r="T8" s="7"/>
      <c r="U8" s="7"/>
      <c r="V8" s="19"/>
      <c r="W8" s="20"/>
    </row>
    <row r="9" spans="1:23" ht="15">
      <c r="A9" s="15" t="s">
        <v>10</v>
      </c>
      <c r="B9" s="16"/>
      <c r="C9" s="16"/>
      <c r="D9" s="17"/>
      <c r="E9" s="17"/>
      <c r="F9" s="17"/>
      <c r="G9" s="17"/>
      <c r="H9" s="15"/>
      <c r="I9" s="15"/>
      <c r="J9" s="15"/>
      <c r="K9" s="15"/>
      <c r="L9" s="15"/>
      <c r="M9" s="15"/>
      <c r="N9" s="7"/>
      <c r="O9" s="7"/>
      <c r="P9" s="7"/>
      <c r="Q9" s="7"/>
      <c r="R9" s="7"/>
      <c r="S9" s="7"/>
      <c r="T9" s="7"/>
      <c r="U9" s="7"/>
      <c r="V9" s="19" t="s">
        <v>11</v>
      </c>
      <c r="W9" s="23"/>
    </row>
    <row r="10" spans="1:23" ht="15.75" thickBo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7"/>
      <c r="N10" s="7"/>
      <c r="O10" s="7"/>
      <c r="P10" s="7"/>
      <c r="Q10" s="7"/>
      <c r="R10" s="7"/>
      <c r="S10" s="7"/>
      <c r="T10" s="7"/>
      <c r="U10" s="7"/>
      <c r="V10" s="19" t="s">
        <v>12</v>
      </c>
      <c r="W10" s="24" t="s">
        <v>13</v>
      </c>
    </row>
    <row r="11" spans="1:23" ht="15" customHeight="1">
      <c r="A11" s="61" t="s">
        <v>14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</row>
    <row r="12" spans="1:23" ht="1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</row>
    <row r="13" spans="1:23" ht="36" customHeight="1">
      <c r="A13" s="48" t="s">
        <v>15</v>
      </c>
      <c r="B13" s="48" t="s">
        <v>16</v>
      </c>
      <c r="C13" s="48" t="s">
        <v>17</v>
      </c>
      <c r="D13" s="50" t="s">
        <v>18</v>
      </c>
      <c r="E13" s="51"/>
      <c r="F13" s="51"/>
      <c r="G13" s="51"/>
      <c r="H13" s="51"/>
      <c r="I13" s="51"/>
      <c r="J13" s="51"/>
      <c r="K13" s="51"/>
      <c r="L13" s="51"/>
      <c r="M13" s="52"/>
      <c r="N13" s="33" t="s">
        <v>19</v>
      </c>
      <c r="O13" s="34"/>
      <c r="P13" s="34"/>
      <c r="Q13" s="34"/>
      <c r="R13" s="34"/>
      <c r="S13" s="34"/>
      <c r="T13" s="34"/>
      <c r="U13" s="34"/>
      <c r="V13" s="28" t="s">
        <v>19</v>
      </c>
      <c r="W13" s="48" t="s">
        <v>81</v>
      </c>
    </row>
    <row r="14" spans="1:23" ht="48" customHeight="1">
      <c r="A14" s="49"/>
      <c r="B14" s="49"/>
      <c r="C14" s="49"/>
      <c r="D14" s="27" t="s">
        <v>20</v>
      </c>
      <c r="E14" s="27" t="s">
        <v>21</v>
      </c>
      <c r="F14" s="27" t="s">
        <v>22</v>
      </c>
      <c r="G14" s="27" t="s">
        <v>23</v>
      </c>
      <c r="H14" s="27" t="s">
        <v>24</v>
      </c>
      <c r="I14" s="28" t="s">
        <v>25</v>
      </c>
      <c r="J14" s="28" t="s">
        <v>26</v>
      </c>
      <c r="K14" s="28" t="s">
        <v>27</v>
      </c>
      <c r="L14" s="28" t="s">
        <v>28</v>
      </c>
      <c r="M14" s="27" t="s">
        <v>29</v>
      </c>
      <c r="N14" s="27" t="s">
        <v>20</v>
      </c>
      <c r="O14" s="27" t="s">
        <v>21</v>
      </c>
      <c r="P14" s="27" t="s">
        <v>30</v>
      </c>
      <c r="Q14" s="27" t="s">
        <v>23</v>
      </c>
      <c r="R14" s="27" t="s">
        <v>24</v>
      </c>
      <c r="S14" s="28" t="s">
        <v>25</v>
      </c>
      <c r="T14" s="28" t="s">
        <v>26</v>
      </c>
      <c r="U14" s="28" t="s">
        <v>27</v>
      </c>
      <c r="V14" s="28" t="s">
        <v>28</v>
      </c>
      <c r="W14" s="49"/>
    </row>
    <row r="15" spans="1:23" ht="15">
      <c r="A15" s="28" t="s">
        <v>31</v>
      </c>
      <c r="B15" s="28" t="s">
        <v>32</v>
      </c>
      <c r="C15" s="28" t="s">
        <v>33</v>
      </c>
      <c r="D15" s="28" t="s">
        <v>34</v>
      </c>
      <c r="E15" s="28" t="s">
        <v>35</v>
      </c>
      <c r="F15" s="28" t="s">
        <v>36</v>
      </c>
      <c r="G15" s="28" t="s">
        <v>37</v>
      </c>
      <c r="H15" s="28" t="s">
        <v>38</v>
      </c>
      <c r="I15" s="28" t="s">
        <v>39</v>
      </c>
      <c r="J15" s="28" t="s">
        <v>40</v>
      </c>
      <c r="K15" s="28" t="s">
        <v>41</v>
      </c>
      <c r="L15" s="28">
        <v>4</v>
      </c>
      <c r="M15" s="28" t="s">
        <v>42</v>
      </c>
      <c r="N15" s="28" t="s">
        <v>43</v>
      </c>
      <c r="O15" s="28" t="s">
        <v>44</v>
      </c>
      <c r="P15" s="28" t="s">
        <v>45</v>
      </c>
      <c r="Q15" s="28" t="s">
        <v>46</v>
      </c>
      <c r="R15" s="28" t="s">
        <v>47</v>
      </c>
      <c r="S15" s="28" t="s">
        <v>48</v>
      </c>
      <c r="T15" s="28" t="s">
        <v>49</v>
      </c>
      <c r="U15" s="28" t="s">
        <v>50</v>
      </c>
      <c r="V15" s="28">
        <v>5</v>
      </c>
      <c r="W15" s="28">
        <v>6</v>
      </c>
    </row>
    <row r="16" spans="1:23" s="39" customFormat="1" ht="24.75">
      <c r="A16" s="40" t="s">
        <v>51</v>
      </c>
      <c r="B16" s="41" t="s">
        <v>52</v>
      </c>
      <c r="C16" s="41" t="s">
        <v>53</v>
      </c>
      <c r="D16" s="42">
        <v>1562600</v>
      </c>
      <c r="E16" s="42">
        <v>0</v>
      </c>
      <c r="F16" s="42">
        <v>1562600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f>L17+L37</f>
        <v>1562600</v>
      </c>
      <c r="M16" s="42">
        <f aca="true" t="shared" si="0" ref="M16:V16">M17+M37</f>
        <v>0</v>
      </c>
      <c r="N16" s="42">
        <f t="shared" si="0"/>
        <v>601455.41</v>
      </c>
      <c r="O16" s="42">
        <f t="shared" si="0"/>
        <v>0</v>
      </c>
      <c r="P16" s="42">
        <f t="shared" si="0"/>
        <v>601455.41</v>
      </c>
      <c r="Q16" s="42">
        <f t="shared" si="0"/>
        <v>0</v>
      </c>
      <c r="R16" s="42">
        <f t="shared" si="0"/>
        <v>0</v>
      </c>
      <c r="S16" s="42">
        <f t="shared" si="0"/>
        <v>0</v>
      </c>
      <c r="T16" s="42">
        <f t="shared" si="0"/>
        <v>0</v>
      </c>
      <c r="U16" s="42">
        <f t="shared" si="0"/>
        <v>0</v>
      </c>
      <c r="V16" s="42">
        <f t="shared" si="0"/>
        <v>601455.41</v>
      </c>
      <c r="W16" s="42">
        <f>V16/L16*100</f>
        <v>38.490682836298475</v>
      </c>
    </row>
    <row r="17" spans="1:23" s="39" customFormat="1" ht="15">
      <c r="A17" s="43" t="s">
        <v>84</v>
      </c>
      <c r="B17" s="44"/>
      <c r="C17" s="41"/>
      <c r="D17" s="42"/>
      <c r="E17" s="42"/>
      <c r="F17" s="42"/>
      <c r="G17" s="42"/>
      <c r="H17" s="42"/>
      <c r="I17" s="42"/>
      <c r="J17" s="42"/>
      <c r="K17" s="42"/>
      <c r="L17" s="42">
        <f>L18+L31</f>
        <v>345800</v>
      </c>
      <c r="M17" s="42">
        <f aca="true" t="shared" si="1" ref="M17:V17">M18+M31</f>
        <v>0</v>
      </c>
      <c r="N17" s="42">
        <f t="shared" si="1"/>
        <v>132635.41</v>
      </c>
      <c r="O17" s="42">
        <f t="shared" si="1"/>
        <v>0</v>
      </c>
      <c r="P17" s="42">
        <f t="shared" si="1"/>
        <v>132635.41</v>
      </c>
      <c r="Q17" s="42">
        <f t="shared" si="1"/>
        <v>0</v>
      </c>
      <c r="R17" s="42">
        <f t="shared" si="1"/>
        <v>0</v>
      </c>
      <c r="S17" s="42">
        <f t="shared" si="1"/>
        <v>0</v>
      </c>
      <c r="T17" s="42">
        <f t="shared" si="1"/>
        <v>0</v>
      </c>
      <c r="U17" s="42">
        <f t="shared" si="1"/>
        <v>0</v>
      </c>
      <c r="V17" s="42">
        <f t="shared" si="1"/>
        <v>132635.41</v>
      </c>
      <c r="W17" s="42">
        <f aca="true" t="shared" si="2" ref="W17:W40">V17/L17*100</f>
        <v>38.356104684788896</v>
      </c>
    </row>
    <row r="18" spans="1:23" s="39" customFormat="1" ht="15">
      <c r="A18" s="43" t="s">
        <v>83</v>
      </c>
      <c r="B18" s="44"/>
      <c r="C18" s="41"/>
      <c r="D18" s="42"/>
      <c r="E18" s="42"/>
      <c r="F18" s="42"/>
      <c r="G18" s="42"/>
      <c r="H18" s="42"/>
      <c r="I18" s="42"/>
      <c r="J18" s="42"/>
      <c r="K18" s="42"/>
      <c r="L18" s="42">
        <f>L19+L21+L24+L26+L29</f>
        <v>265000</v>
      </c>
      <c r="M18" s="42">
        <f aca="true" t="shared" si="3" ref="M18:V18">M19+M21+M24+M26+M29</f>
        <v>0</v>
      </c>
      <c r="N18" s="42">
        <f t="shared" si="3"/>
        <v>104603.41</v>
      </c>
      <c r="O18" s="42">
        <f t="shared" si="3"/>
        <v>0</v>
      </c>
      <c r="P18" s="42">
        <f t="shared" si="3"/>
        <v>104603.41</v>
      </c>
      <c r="Q18" s="42">
        <f t="shared" si="3"/>
        <v>0</v>
      </c>
      <c r="R18" s="42">
        <f t="shared" si="3"/>
        <v>0</v>
      </c>
      <c r="S18" s="42">
        <f t="shared" si="3"/>
        <v>0</v>
      </c>
      <c r="T18" s="42">
        <f t="shared" si="3"/>
        <v>0</v>
      </c>
      <c r="U18" s="42">
        <f t="shared" si="3"/>
        <v>0</v>
      </c>
      <c r="V18" s="42">
        <f t="shared" si="3"/>
        <v>104603.41</v>
      </c>
      <c r="W18" s="42">
        <f t="shared" si="2"/>
        <v>39.47298490566038</v>
      </c>
    </row>
    <row r="19" spans="1:23" s="39" customFormat="1" ht="15">
      <c r="A19" s="45" t="s">
        <v>87</v>
      </c>
      <c r="B19" s="44"/>
      <c r="C19" s="41"/>
      <c r="D19" s="42"/>
      <c r="E19" s="42"/>
      <c r="F19" s="42"/>
      <c r="G19" s="42"/>
      <c r="H19" s="42"/>
      <c r="I19" s="42"/>
      <c r="J19" s="42"/>
      <c r="K19" s="42"/>
      <c r="L19" s="42">
        <f>SUM(L20)</f>
        <v>51700</v>
      </c>
      <c r="M19" s="42">
        <f aca="true" t="shared" si="4" ref="M19:V19">SUM(M20)</f>
        <v>0</v>
      </c>
      <c r="N19" s="42">
        <f t="shared" si="4"/>
        <v>14090.89</v>
      </c>
      <c r="O19" s="42">
        <f t="shared" si="4"/>
        <v>0</v>
      </c>
      <c r="P19" s="42">
        <f t="shared" si="4"/>
        <v>14090.89</v>
      </c>
      <c r="Q19" s="42">
        <f t="shared" si="4"/>
        <v>0</v>
      </c>
      <c r="R19" s="42">
        <f t="shared" si="4"/>
        <v>0</v>
      </c>
      <c r="S19" s="42">
        <f t="shared" si="4"/>
        <v>0</v>
      </c>
      <c r="T19" s="42">
        <f t="shared" si="4"/>
        <v>0</v>
      </c>
      <c r="U19" s="42">
        <f t="shared" si="4"/>
        <v>0</v>
      </c>
      <c r="V19" s="42">
        <f t="shared" si="4"/>
        <v>14090.89</v>
      </c>
      <c r="W19" s="42">
        <f t="shared" si="2"/>
        <v>27.255106382978724</v>
      </c>
    </row>
    <row r="20" spans="1:23" ht="60" customHeight="1">
      <c r="A20" s="63" t="s">
        <v>54</v>
      </c>
      <c r="B20" s="64"/>
      <c r="C20" s="29" t="s">
        <v>55</v>
      </c>
      <c r="D20" s="30">
        <v>51700</v>
      </c>
      <c r="E20" s="30">
        <v>0</v>
      </c>
      <c r="F20" s="30">
        <v>51700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51700</v>
      </c>
      <c r="M20" s="30">
        <v>0</v>
      </c>
      <c r="N20" s="30">
        <v>14090.89</v>
      </c>
      <c r="O20" s="30">
        <v>0</v>
      </c>
      <c r="P20" s="30">
        <v>14090.89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14090.89</v>
      </c>
      <c r="W20" s="42">
        <f t="shared" si="2"/>
        <v>27.255106382978724</v>
      </c>
    </row>
    <row r="21" spans="1:23" ht="18.75" customHeight="1">
      <c r="A21" s="46" t="s">
        <v>56</v>
      </c>
      <c r="B21" s="47"/>
      <c r="C21" s="37" t="s">
        <v>88</v>
      </c>
      <c r="D21" s="30"/>
      <c r="E21" s="30"/>
      <c r="F21" s="30"/>
      <c r="G21" s="30"/>
      <c r="H21" s="30"/>
      <c r="I21" s="30"/>
      <c r="J21" s="30"/>
      <c r="K21" s="30"/>
      <c r="L21" s="38">
        <f>L22+L23</f>
        <v>500</v>
      </c>
      <c r="M21" s="38">
        <f aca="true" t="shared" si="5" ref="M21:V21">M22+M23</f>
        <v>0</v>
      </c>
      <c r="N21" s="38">
        <f t="shared" si="5"/>
        <v>91.2</v>
      </c>
      <c r="O21" s="38">
        <f t="shared" si="5"/>
        <v>0</v>
      </c>
      <c r="P21" s="38">
        <f t="shared" si="5"/>
        <v>91.2</v>
      </c>
      <c r="Q21" s="38">
        <f t="shared" si="5"/>
        <v>0</v>
      </c>
      <c r="R21" s="38">
        <f t="shared" si="5"/>
        <v>0</v>
      </c>
      <c r="S21" s="38">
        <f t="shared" si="5"/>
        <v>0</v>
      </c>
      <c r="T21" s="38">
        <f t="shared" si="5"/>
        <v>0</v>
      </c>
      <c r="U21" s="38">
        <f t="shared" si="5"/>
        <v>0</v>
      </c>
      <c r="V21" s="38">
        <f t="shared" si="5"/>
        <v>91.2</v>
      </c>
      <c r="W21" s="42">
        <f t="shared" si="2"/>
        <v>18.240000000000002</v>
      </c>
    </row>
    <row r="22" spans="1:23" ht="15">
      <c r="A22" s="53" t="s">
        <v>56</v>
      </c>
      <c r="B22" s="54"/>
      <c r="C22" s="29" t="s">
        <v>57</v>
      </c>
      <c r="D22" s="30">
        <v>500</v>
      </c>
      <c r="E22" s="30">
        <v>0</v>
      </c>
      <c r="F22" s="30">
        <v>500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500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42">
        <f t="shared" si="2"/>
        <v>0</v>
      </c>
    </row>
    <row r="23" spans="1:23" ht="15">
      <c r="A23" s="53" t="s">
        <v>58</v>
      </c>
      <c r="B23" s="54"/>
      <c r="C23" s="29" t="s">
        <v>59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91.2</v>
      </c>
      <c r="O23" s="30">
        <v>0</v>
      </c>
      <c r="P23" s="30">
        <v>91.2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91.2</v>
      </c>
      <c r="W23" s="42" t="e">
        <f t="shared" si="2"/>
        <v>#DIV/0!</v>
      </c>
    </row>
    <row r="24" spans="1:23" ht="15">
      <c r="A24" s="35" t="s">
        <v>89</v>
      </c>
      <c r="B24" s="36"/>
      <c r="C24" s="37" t="s">
        <v>90</v>
      </c>
      <c r="D24" s="30"/>
      <c r="E24" s="30"/>
      <c r="F24" s="30"/>
      <c r="G24" s="30"/>
      <c r="H24" s="30"/>
      <c r="I24" s="30"/>
      <c r="J24" s="30"/>
      <c r="K24" s="30"/>
      <c r="L24" s="38">
        <f>L25</f>
        <v>39700</v>
      </c>
      <c r="M24" s="38">
        <f aca="true" t="shared" si="6" ref="M24:V24">M25</f>
        <v>0</v>
      </c>
      <c r="N24" s="38">
        <f t="shared" si="6"/>
        <v>10457.18</v>
      </c>
      <c r="O24" s="38">
        <f t="shared" si="6"/>
        <v>0</v>
      </c>
      <c r="P24" s="38">
        <f t="shared" si="6"/>
        <v>10457.18</v>
      </c>
      <c r="Q24" s="38">
        <f t="shared" si="6"/>
        <v>0</v>
      </c>
      <c r="R24" s="38">
        <f t="shared" si="6"/>
        <v>0</v>
      </c>
      <c r="S24" s="38">
        <f t="shared" si="6"/>
        <v>0</v>
      </c>
      <c r="T24" s="38">
        <f t="shared" si="6"/>
        <v>0</v>
      </c>
      <c r="U24" s="38">
        <f t="shared" si="6"/>
        <v>0</v>
      </c>
      <c r="V24" s="38">
        <f t="shared" si="6"/>
        <v>10457.18</v>
      </c>
      <c r="W24" s="42">
        <f t="shared" si="2"/>
        <v>26.34050377833753</v>
      </c>
    </row>
    <row r="25" spans="1:23" ht="36" customHeight="1">
      <c r="A25" s="53" t="s">
        <v>60</v>
      </c>
      <c r="B25" s="54"/>
      <c r="C25" s="29" t="s">
        <v>61</v>
      </c>
      <c r="D25" s="30">
        <v>39700</v>
      </c>
      <c r="E25" s="30">
        <v>0</v>
      </c>
      <c r="F25" s="30">
        <v>39700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39700</v>
      </c>
      <c r="M25" s="30">
        <v>0</v>
      </c>
      <c r="N25" s="30">
        <v>10457.18</v>
      </c>
      <c r="O25" s="30">
        <v>0</v>
      </c>
      <c r="P25" s="30">
        <v>10457.18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30">
        <v>10457.18</v>
      </c>
      <c r="W25" s="42">
        <f t="shared" si="2"/>
        <v>26.34050377833753</v>
      </c>
    </row>
    <row r="26" spans="1:23" ht="15.75" customHeight="1">
      <c r="A26" s="46" t="s">
        <v>91</v>
      </c>
      <c r="B26" s="47"/>
      <c r="C26" s="37" t="s">
        <v>92</v>
      </c>
      <c r="D26" s="30"/>
      <c r="E26" s="30"/>
      <c r="F26" s="30"/>
      <c r="G26" s="30"/>
      <c r="H26" s="30"/>
      <c r="I26" s="30"/>
      <c r="J26" s="30"/>
      <c r="K26" s="30"/>
      <c r="L26" s="38">
        <f>L27+L28</f>
        <v>157300</v>
      </c>
      <c r="M26" s="38">
        <f aca="true" t="shared" si="7" ref="M26:V26">M27+M28</f>
        <v>0</v>
      </c>
      <c r="N26" s="38">
        <f t="shared" si="7"/>
        <v>71354.14</v>
      </c>
      <c r="O26" s="38">
        <f t="shared" si="7"/>
        <v>0</v>
      </c>
      <c r="P26" s="38">
        <f t="shared" si="7"/>
        <v>71354.14</v>
      </c>
      <c r="Q26" s="38">
        <f t="shared" si="7"/>
        <v>0</v>
      </c>
      <c r="R26" s="38">
        <f t="shared" si="7"/>
        <v>0</v>
      </c>
      <c r="S26" s="38">
        <f t="shared" si="7"/>
        <v>0</v>
      </c>
      <c r="T26" s="38">
        <f t="shared" si="7"/>
        <v>0</v>
      </c>
      <c r="U26" s="38">
        <f t="shared" si="7"/>
        <v>0</v>
      </c>
      <c r="V26" s="38">
        <f t="shared" si="7"/>
        <v>71354.14</v>
      </c>
      <c r="W26" s="42">
        <f t="shared" si="2"/>
        <v>45.36181818181818</v>
      </c>
    </row>
    <row r="27" spans="1:23" ht="48" customHeight="1">
      <c r="A27" s="53" t="s">
        <v>62</v>
      </c>
      <c r="B27" s="54"/>
      <c r="C27" s="29" t="s">
        <v>63</v>
      </c>
      <c r="D27" s="30">
        <v>143800</v>
      </c>
      <c r="E27" s="30">
        <v>0</v>
      </c>
      <c r="F27" s="30">
        <v>143800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143800</v>
      </c>
      <c r="M27" s="30">
        <v>0</v>
      </c>
      <c r="N27" s="30">
        <v>69227.8</v>
      </c>
      <c r="O27" s="30">
        <v>0</v>
      </c>
      <c r="P27" s="30">
        <v>69227.8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0">
        <v>69227.8</v>
      </c>
      <c r="W27" s="42">
        <f t="shared" si="2"/>
        <v>48.14172461752434</v>
      </c>
    </row>
    <row r="28" spans="1:23" ht="48" customHeight="1">
      <c r="A28" s="53" t="s">
        <v>64</v>
      </c>
      <c r="B28" s="54"/>
      <c r="C28" s="29" t="s">
        <v>65</v>
      </c>
      <c r="D28" s="30">
        <v>13500</v>
      </c>
      <c r="E28" s="30">
        <v>0</v>
      </c>
      <c r="F28" s="30">
        <v>13500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13500</v>
      </c>
      <c r="M28" s="30">
        <v>0</v>
      </c>
      <c r="N28" s="30">
        <v>2126.34</v>
      </c>
      <c r="O28" s="30">
        <v>0</v>
      </c>
      <c r="P28" s="30">
        <v>2126.34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2126.34</v>
      </c>
      <c r="W28" s="42">
        <f t="shared" si="2"/>
        <v>15.750666666666667</v>
      </c>
    </row>
    <row r="29" spans="1:23" ht="15.75" customHeight="1">
      <c r="A29" s="46" t="s">
        <v>93</v>
      </c>
      <c r="B29" s="47"/>
      <c r="C29" s="37" t="s">
        <v>94</v>
      </c>
      <c r="D29" s="30"/>
      <c r="E29" s="30"/>
      <c r="F29" s="30"/>
      <c r="G29" s="30"/>
      <c r="H29" s="30"/>
      <c r="I29" s="30"/>
      <c r="J29" s="30"/>
      <c r="K29" s="30"/>
      <c r="L29" s="38">
        <f>L30</f>
        <v>15800</v>
      </c>
      <c r="M29" s="38">
        <f aca="true" t="shared" si="8" ref="M29:V29">M30</f>
        <v>0</v>
      </c>
      <c r="N29" s="38">
        <f t="shared" si="8"/>
        <v>8610</v>
      </c>
      <c r="O29" s="38">
        <f t="shared" si="8"/>
        <v>0</v>
      </c>
      <c r="P29" s="38">
        <f t="shared" si="8"/>
        <v>8610</v>
      </c>
      <c r="Q29" s="38">
        <f t="shared" si="8"/>
        <v>0</v>
      </c>
      <c r="R29" s="38">
        <f t="shared" si="8"/>
        <v>0</v>
      </c>
      <c r="S29" s="38">
        <f t="shared" si="8"/>
        <v>0</v>
      </c>
      <c r="T29" s="38">
        <f t="shared" si="8"/>
        <v>0</v>
      </c>
      <c r="U29" s="38">
        <f t="shared" si="8"/>
        <v>0</v>
      </c>
      <c r="V29" s="38">
        <f t="shared" si="8"/>
        <v>8610</v>
      </c>
      <c r="W29" s="42">
        <f t="shared" si="2"/>
        <v>54.493670886075954</v>
      </c>
    </row>
    <row r="30" spans="1:23" ht="60" customHeight="1">
      <c r="A30" s="53" t="s">
        <v>66</v>
      </c>
      <c r="B30" s="54"/>
      <c r="C30" s="29" t="s">
        <v>67</v>
      </c>
      <c r="D30" s="30">
        <v>15800</v>
      </c>
      <c r="E30" s="30">
        <v>0</v>
      </c>
      <c r="F30" s="30">
        <v>15800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15800</v>
      </c>
      <c r="M30" s="30">
        <v>0</v>
      </c>
      <c r="N30" s="30">
        <v>8610</v>
      </c>
      <c r="O30" s="30">
        <v>0</v>
      </c>
      <c r="P30" s="30">
        <v>8610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8610</v>
      </c>
      <c r="W30" s="42">
        <f t="shared" si="2"/>
        <v>54.493670886075954</v>
      </c>
    </row>
    <row r="31" spans="1:23" s="39" customFormat="1" ht="17.25" customHeight="1">
      <c r="A31" s="35" t="s">
        <v>95</v>
      </c>
      <c r="B31" s="36"/>
      <c r="C31" s="37" t="s">
        <v>96</v>
      </c>
      <c r="D31" s="38"/>
      <c r="E31" s="38"/>
      <c r="F31" s="38"/>
      <c r="G31" s="38"/>
      <c r="H31" s="38"/>
      <c r="I31" s="38"/>
      <c r="J31" s="38"/>
      <c r="K31" s="38"/>
      <c r="L31" s="38">
        <f>L32+L35</f>
        <v>80800</v>
      </c>
      <c r="M31" s="38">
        <f aca="true" t="shared" si="9" ref="M31:V31">M32+M35</f>
        <v>0</v>
      </c>
      <c r="N31" s="38">
        <f t="shared" si="9"/>
        <v>28032</v>
      </c>
      <c r="O31" s="38">
        <f t="shared" si="9"/>
        <v>0</v>
      </c>
      <c r="P31" s="38">
        <f t="shared" si="9"/>
        <v>28032</v>
      </c>
      <c r="Q31" s="38">
        <f t="shared" si="9"/>
        <v>0</v>
      </c>
      <c r="R31" s="38">
        <f t="shared" si="9"/>
        <v>0</v>
      </c>
      <c r="S31" s="38">
        <f t="shared" si="9"/>
        <v>0</v>
      </c>
      <c r="T31" s="38">
        <f t="shared" si="9"/>
        <v>0</v>
      </c>
      <c r="U31" s="38">
        <f t="shared" si="9"/>
        <v>0</v>
      </c>
      <c r="V31" s="38">
        <f t="shared" si="9"/>
        <v>28032</v>
      </c>
      <c r="W31" s="42">
        <f t="shared" si="2"/>
        <v>34.69306930693069</v>
      </c>
    </row>
    <row r="32" spans="1:23" s="39" customFormat="1" ht="32.25" customHeight="1">
      <c r="A32" s="35" t="s">
        <v>97</v>
      </c>
      <c r="B32" s="36"/>
      <c r="C32" s="37" t="s">
        <v>98</v>
      </c>
      <c r="D32" s="38"/>
      <c r="E32" s="38"/>
      <c r="F32" s="38"/>
      <c r="G32" s="38"/>
      <c r="H32" s="38"/>
      <c r="I32" s="38"/>
      <c r="J32" s="38"/>
      <c r="K32" s="38"/>
      <c r="L32" s="38">
        <f>L33+L34</f>
        <v>60800</v>
      </c>
      <c r="M32" s="38">
        <f aca="true" t="shared" si="10" ref="M32:V32">M33+M34</f>
        <v>0</v>
      </c>
      <c r="N32" s="38">
        <f t="shared" si="10"/>
        <v>18732</v>
      </c>
      <c r="O32" s="38">
        <f t="shared" si="10"/>
        <v>0</v>
      </c>
      <c r="P32" s="38">
        <f t="shared" si="10"/>
        <v>18732</v>
      </c>
      <c r="Q32" s="38">
        <f t="shared" si="10"/>
        <v>0</v>
      </c>
      <c r="R32" s="38">
        <f t="shared" si="10"/>
        <v>0</v>
      </c>
      <c r="S32" s="38">
        <f t="shared" si="10"/>
        <v>0</v>
      </c>
      <c r="T32" s="38">
        <f t="shared" si="10"/>
        <v>0</v>
      </c>
      <c r="U32" s="38">
        <f t="shared" si="10"/>
        <v>0</v>
      </c>
      <c r="V32" s="38">
        <f t="shared" si="10"/>
        <v>18732</v>
      </c>
      <c r="W32" s="42">
        <f t="shared" si="2"/>
        <v>30.809210526315788</v>
      </c>
    </row>
    <row r="33" spans="1:23" ht="60" customHeight="1">
      <c r="A33" s="53" t="s">
        <v>68</v>
      </c>
      <c r="B33" s="54"/>
      <c r="C33" s="29" t="s">
        <v>69</v>
      </c>
      <c r="D33" s="30">
        <v>40400</v>
      </c>
      <c r="E33" s="30">
        <v>0</v>
      </c>
      <c r="F33" s="30">
        <v>40400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40400</v>
      </c>
      <c r="M33" s="30">
        <v>0</v>
      </c>
      <c r="N33" s="30">
        <v>2191.5</v>
      </c>
      <c r="O33" s="30">
        <v>0</v>
      </c>
      <c r="P33" s="30">
        <v>2191.5</v>
      </c>
      <c r="Q33" s="30">
        <v>0</v>
      </c>
      <c r="R33" s="30">
        <v>0</v>
      </c>
      <c r="S33" s="30">
        <v>0</v>
      </c>
      <c r="T33" s="30">
        <v>0</v>
      </c>
      <c r="U33" s="30">
        <v>0</v>
      </c>
      <c r="V33" s="30">
        <v>2191.5</v>
      </c>
      <c r="W33" s="42">
        <f t="shared" si="2"/>
        <v>5.4245049504950495</v>
      </c>
    </row>
    <row r="34" spans="1:23" ht="48" customHeight="1">
      <c r="A34" s="53" t="s">
        <v>70</v>
      </c>
      <c r="B34" s="54"/>
      <c r="C34" s="29" t="s">
        <v>71</v>
      </c>
      <c r="D34" s="30">
        <v>20400</v>
      </c>
      <c r="E34" s="30">
        <v>0</v>
      </c>
      <c r="F34" s="30">
        <v>20400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20400</v>
      </c>
      <c r="M34" s="30">
        <v>0</v>
      </c>
      <c r="N34" s="30">
        <v>16540.5</v>
      </c>
      <c r="O34" s="30">
        <v>0</v>
      </c>
      <c r="P34" s="30">
        <v>16540.5</v>
      </c>
      <c r="Q34" s="30">
        <v>0</v>
      </c>
      <c r="R34" s="30">
        <v>0</v>
      </c>
      <c r="S34" s="30">
        <v>0</v>
      </c>
      <c r="T34" s="30">
        <v>0</v>
      </c>
      <c r="U34" s="30">
        <v>0</v>
      </c>
      <c r="V34" s="30">
        <v>16540.5</v>
      </c>
      <c r="W34" s="42">
        <f t="shared" si="2"/>
        <v>81.08088235294117</v>
      </c>
    </row>
    <row r="35" spans="1:23" ht="24.75" customHeight="1">
      <c r="A35" s="35" t="s">
        <v>99</v>
      </c>
      <c r="B35" s="36"/>
      <c r="C35" s="37" t="s">
        <v>100</v>
      </c>
      <c r="D35" s="30"/>
      <c r="E35" s="30"/>
      <c r="F35" s="30"/>
      <c r="G35" s="30"/>
      <c r="H35" s="30"/>
      <c r="I35" s="30"/>
      <c r="J35" s="30"/>
      <c r="K35" s="30"/>
      <c r="L35" s="38">
        <f>L36</f>
        <v>20000</v>
      </c>
      <c r="M35" s="38">
        <f aca="true" t="shared" si="11" ref="M35:V35">M36</f>
        <v>0</v>
      </c>
      <c r="N35" s="38">
        <f t="shared" si="11"/>
        <v>9300</v>
      </c>
      <c r="O35" s="38">
        <f t="shared" si="11"/>
        <v>0</v>
      </c>
      <c r="P35" s="38">
        <f t="shared" si="11"/>
        <v>9300</v>
      </c>
      <c r="Q35" s="38">
        <f t="shared" si="11"/>
        <v>0</v>
      </c>
      <c r="R35" s="38">
        <f t="shared" si="11"/>
        <v>0</v>
      </c>
      <c r="S35" s="38">
        <f t="shared" si="11"/>
        <v>0</v>
      </c>
      <c r="T35" s="38">
        <f t="shared" si="11"/>
        <v>0</v>
      </c>
      <c r="U35" s="38">
        <f t="shared" si="11"/>
        <v>0</v>
      </c>
      <c r="V35" s="38">
        <f t="shared" si="11"/>
        <v>9300</v>
      </c>
      <c r="W35" s="42">
        <f t="shared" si="2"/>
        <v>46.5</v>
      </c>
    </row>
    <row r="36" spans="1:23" ht="36" customHeight="1">
      <c r="A36" s="53" t="s">
        <v>72</v>
      </c>
      <c r="B36" s="54"/>
      <c r="C36" s="29" t="s">
        <v>73</v>
      </c>
      <c r="D36" s="30">
        <v>20000</v>
      </c>
      <c r="E36" s="30">
        <v>0</v>
      </c>
      <c r="F36" s="30">
        <v>20000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20000</v>
      </c>
      <c r="M36" s="30">
        <v>0</v>
      </c>
      <c r="N36" s="30">
        <v>9300</v>
      </c>
      <c r="O36" s="30">
        <v>0</v>
      </c>
      <c r="P36" s="30">
        <v>9300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9300</v>
      </c>
      <c r="W36" s="42">
        <f t="shared" si="2"/>
        <v>46.5</v>
      </c>
    </row>
    <row r="37" spans="1:23" s="39" customFormat="1" ht="16.5" customHeight="1">
      <c r="A37" s="35" t="s">
        <v>82</v>
      </c>
      <c r="B37" s="36"/>
      <c r="C37" s="37"/>
      <c r="D37" s="38"/>
      <c r="E37" s="38"/>
      <c r="F37" s="38"/>
      <c r="G37" s="38"/>
      <c r="H37" s="38"/>
      <c r="I37" s="38"/>
      <c r="J37" s="38"/>
      <c r="K37" s="38"/>
      <c r="L37" s="38">
        <f>SUM(L38:L40)</f>
        <v>1216800</v>
      </c>
      <c r="M37" s="38">
        <f aca="true" t="shared" si="12" ref="M37:V37">SUM(M38:M40)</f>
        <v>0</v>
      </c>
      <c r="N37" s="38">
        <f t="shared" si="12"/>
        <v>468820</v>
      </c>
      <c r="O37" s="38">
        <f t="shared" si="12"/>
        <v>0</v>
      </c>
      <c r="P37" s="38">
        <f t="shared" si="12"/>
        <v>468820</v>
      </c>
      <c r="Q37" s="38">
        <f t="shared" si="12"/>
        <v>0</v>
      </c>
      <c r="R37" s="38">
        <f t="shared" si="12"/>
        <v>0</v>
      </c>
      <c r="S37" s="38">
        <f t="shared" si="12"/>
        <v>0</v>
      </c>
      <c r="T37" s="38">
        <f t="shared" si="12"/>
        <v>0</v>
      </c>
      <c r="U37" s="38">
        <f t="shared" si="12"/>
        <v>0</v>
      </c>
      <c r="V37" s="38">
        <f t="shared" si="12"/>
        <v>468820</v>
      </c>
      <c r="W37" s="42">
        <f t="shared" si="2"/>
        <v>38.528928336620645</v>
      </c>
    </row>
    <row r="38" spans="1:23" ht="24" customHeight="1">
      <c r="A38" s="53" t="s">
        <v>74</v>
      </c>
      <c r="B38" s="54"/>
      <c r="C38" s="29" t="s">
        <v>75</v>
      </c>
      <c r="D38" s="30">
        <v>1055700</v>
      </c>
      <c r="E38" s="30">
        <v>0</v>
      </c>
      <c r="F38" s="30">
        <v>1055700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1055700</v>
      </c>
      <c r="M38" s="30">
        <v>0</v>
      </c>
      <c r="N38" s="30">
        <v>421460</v>
      </c>
      <c r="O38" s="30">
        <v>0</v>
      </c>
      <c r="P38" s="30">
        <v>421460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421460</v>
      </c>
      <c r="W38" s="42">
        <f t="shared" si="2"/>
        <v>39.9223264184901</v>
      </c>
    </row>
    <row r="39" spans="1:23" ht="15">
      <c r="A39" s="53" t="s">
        <v>76</v>
      </c>
      <c r="B39" s="54"/>
      <c r="C39" s="29" t="s">
        <v>77</v>
      </c>
      <c r="D39" s="30">
        <v>117500</v>
      </c>
      <c r="E39" s="30">
        <v>0</v>
      </c>
      <c r="F39" s="30">
        <v>117500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117500</v>
      </c>
      <c r="M39" s="30">
        <v>0</v>
      </c>
      <c r="N39" s="30">
        <v>3760</v>
      </c>
      <c r="O39" s="30">
        <v>0</v>
      </c>
      <c r="P39" s="30">
        <v>3760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3760</v>
      </c>
      <c r="W39" s="42">
        <f t="shared" si="2"/>
        <v>3.2</v>
      </c>
    </row>
    <row r="40" spans="1:23" ht="36" customHeight="1">
      <c r="A40" s="53" t="s">
        <v>78</v>
      </c>
      <c r="B40" s="54"/>
      <c r="C40" s="29" t="s">
        <v>79</v>
      </c>
      <c r="D40" s="30">
        <v>43600</v>
      </c>
      <c r="E40" s="30">
        <v>0</v>
      </c>
      <c r="F40" s="30">
        <v>43600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43600</v>
      </c>
      <c r="M40" s="30">
        <v>0</v>
      </c>
      <c r="N40" s="30">
        <v>43600</v>
      </c>
      <c r="O40" s="30">
        <v>0</v>
      </c>
      <c r="P40" s="30">
        <v>43600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43600</v>
      </c>
      <c r="W40" s="42">
        <f t="shared" si="2"/>
        <v>100</v>
      </c>
    </row>
    <row r="41" spans="1:23" ht="1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</row>
    <row r="42" spans="1:23" ht="36" customHeight="1">
      <c r="A42" s="62" t="s">
        <v>80</v>
      </c>
      <c r="B42" s="62"/>
      <c r="C42" s="62"/>
      <c r="D42" s="62"/>
      <c r="E42" s="62"/>
      <c r="F42" s="62"/>
      <c r="G42" s="62"/>
      <c r="H42" s="62"/>
      <c r="I42" s="62"/>
      <c r="J42" s="31"/>
      <c r="K42" s="31"/>
      <c r="L42" s="31"/>
      <c r="M42" s="32"/>
      <c r="N42" s="32"/>
      <c r="O42" s="32"/>
      <c r="P42" s="32"/>
      <c r="Q42" s="32"/>
      <c r="R42" s="32"/>
      <c r="S42" s="32"/>
      <c r="T42" s="32"/>
      <c r="U42" s="32"/>
      <c r="V42" s="15"/>
      <c r="W42" s="32"/>
    </row>
  </sheetData>
  <sheetProtection/>
  <mergeCells count="27">
    <mergeCell ref="A40:B40"/>
    <mergeCell ref="A42:I42"/>
    <mergeCell ref="W13:W14"/>
    <mergeCell ref="A30:B30"/>
    <mergeCell ref="A33:B33"/>
    <mergeCell ref="A34:B34"/>
    <mergeCell ref="A36:B36"/>
    <mergeCell ref="A38:B38"/>
    <mergeCell ref="A39:B39"/>
    <mergeCell ref="A20:B20"/>
    <mergeCell ref="A2:R3"/>
    <mergeCell ref="A4:R4"/>
    <mergeCell ref="A6:M6"/>
    <mergeCell ref="A7:M7"/>
    <mergeCell ref="A11:W11"/>
    <mergeCell ref="A13:A14"/>
    <mergeCell ref="B13:B14"/>
    <mergeCell ref="A29:B29"/>
    <mergeCell ref="C13:C14"/>
    <mergeCell ref="D13:M13"/>
    <mergeCell ref="A22:B22"/>
    <mergeCell ref="A23:B23"/>
    <mergeCell ref="A21:B21"/>
    <mergeCell ref="A26:B26"/>
    <mergeCell ref="A25:B25"/>
    <mergeCell ref="A27:B27"/>
    <mergeCell ref="A28:B28"/>
  </mergeCells>
  <printOptions/>
  <pageMargins left="0.7874015748031497" right="0.5905511811023623" top="0.5905511811023623" bottom="0.5905511811023623" header="0.3937007874015748" footer="0.5118110236220472"/>
  <pageSetup fitToHeight="10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2011-07-26T05:01:00Z</cp:lastPrinted>
  <dcterms:created xsi:type="dcterms:W3CDTF">2011-07-22T11:37:53Z</dcterms:created>
  <dcterms:modified xsi:type="dcterms:W3CDTF">2012-02-28T11:25:15Z</dcterms:modified>
  <cp:category/>
  <cp:version/>
  <cp:contentType/>
  <cp:contentStatus/>
</cp:coreProperties>
</file>