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'Лист3'!$A$1:$J$67</definedName>
  </definedNames>
  <calcPr fullCalcOnLoad="1"/>
</workbook>
</file>

<file path=xl/sharedStrings.xml><?xml version="1.0" encoding="utf-8"?>
<sst xmlns="http://schemas.openxmlformats.org/spreadsheetml/2006/main" count="81" uniqueCount="77">
  <si>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</si>
  <si>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</si>
  <si>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</si>
  <si>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</si>
  <si>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</si>
  <si>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</si>
  <si>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</si>
  <si>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</si>
  <si>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</si>
  <si>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</si>
  <si>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</si>
  <si>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</si>
  <si>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</si>
  <si>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</si>
  <si>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</si>
  <si>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</si>
  <si>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</si>
  <si>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</si>
  <si>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</si>
  <si>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</si>
  <si>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</si>
  <si>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</si>
  <si>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</si>
  <si>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</si>
  <si>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</si>
  <si>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</si>
  <si>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</si>
  <si>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</si>
  <si>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</si>
  <si>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</si>
  <si>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</si>
  <si>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</si>
  <si>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</si>
  <si>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</si>
  <si>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</si>
  <si>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</si>
  <si>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</si>
  <si>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</si>
  <si>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</si>
  <si>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</si>
  <si>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</si>
  <si>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</si>
  <si>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</si>
  <si>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</si>
  <si>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</si>
  <si>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</si>
  <si>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</si>
  <si>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</si>
  <si>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</si>
  <si>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</si>
  <si>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</si>
  <si>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</si>
  <si>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</si>
  <si>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</si>
  <si>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</si>
  <si>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</si>
  <si>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</si>
  <si>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</si>
  <si>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</si>
  <si>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</si>
  <si>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</si>
  <si>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</si>
  <si>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</si>
  <si>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</si>
  <si>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</si>
  <si>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</si>
  <si>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</si>
  <si>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</si>
  <si>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</si>
  <si>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</si>
  <si>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</si>
  <si>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</si>
  <si>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</si>
  <si>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</si>
  <si>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</si>
  <si>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</si>
  <si>
    <t>на 01 октября 2010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</si>
</sst>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="75" zoomScaleSheetLayoutView="75" zoomScalePageLayoutView="0" workbookViewId="0" topLeftCell="A41">
      <selection activeCell="G58" sqref="G58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76" t="s">
        <v>70</v>
      </c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5.5" customHeight="1">
      <c r="A2" s="73" t="s">
        <v>56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23.25" customHeight="1" thickBot="1">
      <c r="A3" s="22"/>
      <c r="B3" s="23" t="s">
        <v>76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9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0.75" customHeight="1" thickBot="1">
      <c r="A6" s="28" t="s">
        <v>31</v>
      </c>
      <c r="B6" s="29" t="s">
        <v>5</v>
      </c>
      <c r="C6" s="29" t="s">
        <v>12</v>
      </c>
      <c r="D6" s="29" t="s">
        <v>22</v>
      </c>
      <c r="E6" s="29"/>
      <c r="F6" s="29"/>
      <c r="G6" s="29" t="s">
        <v>21</v>
      </c>
      <c r="H6" s="29" t="s">
        <v>13</v>
      </c>
      <c r="I6" s="29" t="s">
        <v>23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D9+D33</f>
        <v>329700</v>
      </c>
      <c r="E7" s="61"/>
      <c r="F7" s="61"/>
      <c r="G7" s="61">
        <f>G9+G33</f>
        <v>239756.54</v>
      </c>
      <c r="H7" s="61"/>
      <c r="I7" s="61">
        <f>G7/D7*100</f>
        <v>72.71960570215347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14</v>
      </c>
      <c r="B9" s="50" t="s">
        <v>11</v>
      </c>
      <c r="C9" s="51">
        <v>19401.4</v>
      </c>
      <c r="D9" s="63">
        <f>D10+D16+D19+D31</f>
        <v>262500</v>
      </c>
      <c r="E9" s="63" t="e">
        <f>E10+E16+E19+E31</f>
        <v>#REF!</v>
      </c>
      <c r="F9" s="63" t="e">
        <f>F10+F16+F19+F31</f>
        <v>#REF!</v>
      </c>
      <c r="G9" s="63">
        <f>G10+G16+G19+G31</f>
        <v>189503.88</v>
      </c>
      <c r="H9" s="63">
        <f>H10+H16+H19+H31</f>
        <v>0</v>
      </c>
      <c r="I9" s="61">
        <f>G9/D9*100</f>
        <v>72.19195428571429</v>
      </c>
      <c r="J9" s="34"/>
      <c r="K9" s="15"/>
      <c r="L9" s="15"/>
      <c r="M9" s="15"/>
      <c r="N9" s="16"/>
      <c r="O9" s="16"/>
    </row>
    <row r="10" spans="1:15" ht="19.5" customHeight="1">
      <c r="A10" s="52" t="s">
        <v>15</v>
      </c>
      <c r="B10" s="58" t="s">
        <v>7</v>
      </c>
      <c r="C10" s="53">
        <v>15821.4</v>
      </c>
      <c r="D10" s="64">
        <f>D12+D15+D13+D14</f>
        <v>45000</v>
      </c>
      <c r="E10" s="64">
        <f>E12+E15+E13+E14</f>
        <v>0</v>
      </c>
      <c r="F10" s="64">
        <f>F12+F15+F13+F14</f>
        <v>0</v>
      </c>
      <c r="G10" s="64">
        <f>G12+G15+G13+G14</f>
        <v>36239.7</v>
      </c>
      <c r="H10" s="64"/>
      <c r="I10" s="61">
        <f>G10/D10*100</f>
        <v>80.53266666666666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72</v>
      </c>
      <c r="B12" s="52" t="s">
        <v>6</v>
      </c>
      <c r="C12" s="54">
        <v>15821.4</v>
      </c>
      <c r="D12" s="65">
        <v>45000</v>
      </c>
      <c r="E12" s="65"/>
      <c r="F12" s="65"/>
      <c r="G12" s="65">
        <v>35909.28</v>
      </c>
      <c r="H12" s="65"/>
      <c r="I12" s="65">
        <f>G12/D12*100</f>
        <v>79.7984</v>
      </c>
      <c r="J12" s="37"/>
      <c r="K12" s="3"/>
      <c r="L12" s="3"/>
      <c r="M12" s="3"/>
      <c r="N12" s="4"/>
      <c r="O12" s="4"/>
    </row>
    <row r="13" spans="1:15" s="5" customFormat="1" ht="21.75" customHeight="1">
      <c r="A13" s="52" t="s">
        <v>73</v>
      </c>
      <c r="B13" s="52" t="s">
        <v>6</v>
      </c>
      <c r="C13" s="54">
        <v>15821.4</v>
      </c>
      <c r="D13" s="65">
        <v>0</v>
      </c>
      <c r="E13" s="65"/>
      <c r="F13" s="65"/>
      <c r="G13" s="65">
        <v>16.81</v>
      </c>
      <c r="H13" s="65"/>
      <c r="I13" s="65" t="e">
        <f>G13/D13*100</f>
        <v>#DIV/0!</v>
      </c>
      <c r="J13" s="37"/>
      <c r="K13" s="3"/>
      <c r="L13" s="3"/>
      <c r="M13" s="3"/>
      <c r="N13" s="4"/>
      <c r="O13" s="4"/>
    </row>
    <row r="14" spans="1:15" ht="19.5" customHeight="1">
      <c r="A14" s="52" t="s">
        <v>74</v>
      </c>
      <c r="B14" s="52" t="s">
        <v>6</v>
      </c>
      <c r="C14" s="54"/>
      <c r="D14" s="65">
        <v>0</v>
      </c>
      <c r="E14" s="65"/>
      <c r="F14" s="65"/>
      <c r="G14" s="65">
        <v>313.5</v>
      </c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9.5" customHeight="1">
      <c r="A15" s="52" t="s">
        <v>75</v>
      </c>
      <c r="B15" s="52" t="s">
        <v>6</v>
      </c>
      <c r="C15" s="54"/>
      <c r="D15" s="65">
        <v>0</v>
      </c>
      <c r="E15" s="65"/>
      <c r="F15" s="65"/>
      <c r="G15" s="65">
        <v>0.11</v>
      </c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8.75" customHeight="1">
      <c r="A16" s="52" t="s">
        <v>16</v>
      </c>
      <c r="B16" s="58" t="s">
        <v>32</v>
      </c>
      <c r="C16" s="53">
        <v>1700</v>
      </c>
      <c r="D16" s="64">
        <f>D17</f>
        <v>400</v>
      </c>
      <c r="E16" s="64" t="e">
        <f>E17+#REF!</f>
        <v>#REF!</v>
      </c>
      <c r="F16" s="64" t="e">
        <f>F17+#REF!</f>
        <v>#REF!</v>
      </c>
      <c r="G16" s="64">
        <f>G17</f>
        <v>165.14</v>
      </c>
      <c r="H16" s="64"/>
      <c r="I16" s="64">
        <f t="shared" si="0"/>
        <v>41.285</v>
      </c>
      <c r="J16" s="36"/>
      <c r="K16" s="2"/>
      <c r="L16" s="2"/>
      <c r="M16" s="2"/>
      <c r="N16" s="1"/>
      <c r="O16" s="1"/>
    </row>
    <row r="17" spans="1:15" ht="20.25" customHeight="1">
      <c r="A17" s="52" t="s">
        <v>17</v>
      </c>
      <c r="B17" s="52" t="s">
        <v>33</v>
      </c>
      <c r="C17" s="54">
        <v>500</v>
      </c>
      <c r="D17" s="65">
        <v>400</v>
      </c>
      <c r="E17" s="65"/>
      <c r="F17" s="65"/>
      <c r="G17" s="65">
        <v>165.14</v>
      </c>
      <c r="H17" s="65"/>
      <c r="I17" s="65">
        <f>G17/D17*100</f>
        <v>41.285</v>
      </c>
      <c r="J17" s="37"/>
      <c r="K17" s="2"/>
      <c r="L17" s="2"/>
      <c r="M17" s="2"/>
      <c r="N17" s="1"/>
      <c r="O17" s="1"/>
    </row>
    <row r="18" spans="1:15" ht="24" customHeight="1" hidden="1">
      <c r="A18" s="52"/>
      <c r="B18" s="52"/>
      <c r="C18" s="54"/>
      <c r="D18" s="65"/>
      <c r="E18" s="65"/>
      <c r="F18" s="65"/>
      <c r="G18" s="65"/>
      <c r="H18" s="64"/>
      <c r="I18" s="65" t="e">
        <f t="shared" si="0"/>
        <v>#DIV/0!</v>
      </c>
      <c r="J18" s="37"/>
      <c r="K18" s="2"/>
      <c r="L18" s="2"/>
      <c r="M18" s="2"/>
      <c r="N18" s="1"/>
      <c r="O18" s="1"/>
    </row>
    <row r="19" spans="1:15" ht="20.25" customHeight="1">
      <c r="A19" s="52" t="s">
        <v>18</v>
      </c>
      <c r="B19" s="58" t="s">
        <v>8</v>
      </c>
      <c r="C19" s="53">
        <v>1315</v>
      </c>
      <c r="D19" s="64">
        <f>D21+D20+D30</f>
        <v>175600</v>
      </c>
      <c r="E19" s="64">
        <f>E21+E20+E30</f>
        <v>0</v>
      </c>
      <c r="F19" s="64">
        <f>F21+F20+F30</f>
        <v>0</v>
      </c>
      <c r="G19" s="64">
        <f>G21+G20+G30</f>
        <v>142969.04</v>
      </c>
      <c r="H19" s="64">
        <f>H21+H20+H30</f>
        <v>0</v>
      </c>
      <c r="I19" s="64">
        <f t="shared" si="0"/>
        <v>81.41744874715262</v>
      </c>
      <c r="J19" s="36"/>
      <c r="K19" s="2"/>
      <c r="L19" s="2"/>
      <c r="M19" s="2"/>
      <c r="N19" s="1"/>
      <c r="O19" s="1"/>
    </row>
    <row r="20" spans="1:15" ht="21.75" customHeight="1">
      <c r="A20" s="52" t="s">
        <v>20</v>
      </c>
      <c r="B20" s="52" t="s">
        <v>34</v>
      </c>
      <c r="C20" s="54">
        <v>200</v>
      </c>
      <c r="D20" s="65">
        <v>37800</v>
      </c>
      <c r="E20" s="65"/>
      <c r="F20" s="65"/>
      <c r="G20" s="65">
        <v>26641.83</v>
      </c>
      <c r="H20" s="65"/>
      <c r="I20" s="65">
        <f>G20/D20*100</f>
        <v>70.48103174603175</v>
      </c>
      <c r="J20" s="37"/>
      <c r="K20" s="2"/>
      <c r="L20" s="2"/>
      <c r="M20" s="2"/>
      <c r="N20" s="1"/>
      <c r="O20" s="1"/>
    </row>
    <row r="21" spans="1:15" ht="65.25" customHeight="1">
      <c r="A21" s="52" t="s">
        <v>44</v>
      </c>
      <c r="B21" s="32" t="s">
        <v>64</v>
      </c>
      <c r="C21" s="54">
        <v>1100</v>
      </c>
      <c r="D21" s="65">
        <v>132800</v>
      </c>
      <c r="E21" s="65"/>
      <c r="F21" s="65"/>
      <c r="G21" s="65">
        <v>104283.1</v>
      </c>
      <c r="H21" s="65"/>
      <c r="I21" s="65">
        <f>G21/D21*100</f>
        <v>78.52643072289158</v>
      </c>
      <c r="J21" s="37"/>
      <c r="K21" s="2"/>
      <c r="L21" s="2"/>
      <c r="M21" s="2"/>
      <c r="N21" s="1"/>
      <c r="O21" s="1"/>
    </row>
    <row r="22" spans="1:15" ht="11.25" customHeight="1" hidden="1">
      <c r="A22" s="52"/>
      <c r="B22" s="58"/>
      <c r="C22" s="53"/>
      <c r="D22" s="64"/>
      <c r="E22" s="64"/>
      <c r="F22" s="64"/>
      <c r="G22" s="64"/>
      <c r="H22" s="64"/>
      <c r="I22" s="65" t="e">
        <f aca="true" t="shared" si="1" ref="I22:I32">G22/D22*100</f>
        <v>#DIV/0!</v>
      </c>
      <c r="J22" s="37"/>
      <c r="K22" s="1"/>
      <c r="L22" s="1"/>
      <c r="M22" s="1"/>
      <c r="N22" s="1"/>
      <c r="O22" s="1"/>
    </row>
    <row r="23" spans="1:15" ht="11.25" customHeight="1" hidden="1">
      <c r="A23" s="52"/>
      <c r="B23" s="52"/>
      <c r="C23" s="54"/>
      <c r="D23" s="65"/>
      <c r="E23" s="65"/>
      <c r="F23" s="65"/>
      <c r="G23" s="65"/>
      <c r="H23" s="64"/>
      <c r="I23" s="65" t="e">
        <f t="shared" si="1"/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4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1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 t="s">
        <v>1</v>
      </c>
      <c r="C28" s="54"/>
      <c r="D28" s="65"/>
      <c r="E28" s="65"/>
      <c r="F28" s="65"/>
      <c r="G28" s="65"/>
      <c r="H28" s="65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0" ht="24" customHeight="1" hidden="1">
      <c r="A29" s="52"/>
      <c r="B29" s="52" t="s">
        <v>35</v>
      </c>
      <c r="C29" s="55">
        <v>10</v>
      </c>
      <c r="D29" s="65"/>
      <c r="E29" s="65"/>
      <c r="F29" s="65"/>
      <c r="G29" s="65"/>
      <c r="H29" s="65"/>
      <c r="I29" s="65" t="e">
        <f t="shared" si="1"/>
        <v>#DIV/0!</v>
      </c>
      <c r="J29" s="37"/>
    </row>
    <row r="30" spans="1:10" ht="48.75" customHeight="1">
      <c r="A30" s="52" t="s">
        <v>45</v>
      </c>
      <c r="B30" s="32" t="s">
        <v>65</v>
      </c>
      <c r="C30" s="55"/>
      <c r="D30" s="65">
        <v>5000</v>
      </c>
      <c r="E30" s="65"/>
      <c r="F30" s="65"/>
      <c r="G30" s="65">
        <v>12044.11</v>
      </c>
      <c r="H30" s="65"/>
      <c r="I30" s="65">
        <f t="shared" si="1"/>
        <v>240.8822</v>
      </c>
      <c r="J30" s="37"/>
    </row>
    <row r="31" spans="1:10" ht="18" customHeight="1">
      <c r="A31" s="59" t="s">
        <v>52</v>
      </c>
      <c r="B31" s="59" t="s">
        <v>53</v>
      </c>
      <c r="C31" s="60"/>
      <c r="D31" s="66">
        <f>D32</f>
        <v>41500</v>
      </c>
      <c r="E31" s="66">
        <f>E32</f>
        <v>0</v>
      </c>
      <c r="F31" s="66">
        <f>F32</f>
        <v>0</v>
      </c>
      <c r="G31" s="66">
        <f>G32</f>
        <v>10130</v>
      </c>
      <c r="H31" s="66"/>
      <c r="I31" s="66">
        <f t="shared" si="1"/>
        <v>24.409638554216865</v>
      </c>
      <c r="J31" s="37"/>
    </row>
    <row r="32" spans="1:10" ht="81" customHeight="1">
      <c r="A32" s="52" t="s">
        <v>54</v>
      </c>
      <c r="B32" s="52" t="s">
        <v>55</v>
      </c>
      <c r="C32" s="55"/>
      <c r="D32" s="65">
        <v>41500</v>
      </c>
      <c r="E32" s="65"/>
      <c r="F32" s="65"/>
      <c r="G32" s="65">
        <v>10130</v>
      </c>
      <c r="H32" s="65"/>
      <c r="I32" s="65">
        <f t="shared" si="1"/>
        <v>24.409638554216865</v>
      </c>
      <c r="J32" s="37"/>
    </row>
    <row r="33" spans="1:10" s="17" customFormat="1" ht="21" customHeight="1">
      <c r="A33" s="50"/>
      <c r="B33" s="50" t="s">
        <v>2</v>
      </c>
      <c r="C33" s="56">
        <v>2790</v>
      </c>
      <c r="D33" s="63">
        <f>SUM(D34:D39)</f>
        <v>67200</v>
      </c>
      <c r="E33" s="63">
        <f>SUM(E34:E39)</f>
        <v>0</v>
      </c>
      <c r="F33" s="63">
        <f>SUM(F34:F39)</f>
        <v>0</v>
      </c>
      <c r="G33" s="63">
        <f>SUM(G34:G39)</f>
        <v>50252.66</v>
      </c>
      <c r="H33" s="63">
        <f>H34+H38+H37</f>
        <v>0</v>
      </c>
      <c r="I33" s="63">
        <f t="shared" si="0"/>
        <v>74.78074404761905</v>
      </c>
      <c r="J33" s="34"/>
    </row>
    <row r="34" spans="1:11" ht="80.25" customHeight="1">
      <c r="A34" s="52" t="s">
        <v>46</v>
      </c>
      <c r="B34" s="52" t="s">
        <v>47</v>
      </c>
      <c r="C34" s="57"/>
      <c r="D34" s="65">
        <v>16000</v>
      </c>
      <c r="E34" s="64"/>
      <c r="F34" s="64"/>
      <c r="G34" s="65">
        <v>6073.03</v>
      </c>
      <c r="H34" s="64"/>
      <c r="I34" s="67">
        <f t="shared" si="0"/>
        <v>37.9564375</v>
      </c>
      <c r="J34" s="36"/>
      <c r="K34" s="7"/>
    </row>
    <row r="35" spans="1:10" ht="15" customHeight="1" hidden="1">
      <c r="A35" s="52"/>
      <c r="B35" s="52"/>
      <c r="C35" s="54"/>
      <c r="D35" s="65"/>
      <c r="E35" s="65"/>
      <c r="F35" s="65"/>
      <c r="G35" s="65"/>
      <c r="H35" s="64"/>
      <c r="I35" s="67" t="e">
        <f t="shared" si="0"/>
        <v>#DIV/0!</v>
      </c>
      <c r="J35" s="3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95.25" customHeight="1" hidden="1">
      <c r="A37" s="52" t="s">
        <v>43</v>
      </c>
      <c r="B37" s="52" t="s">
        <v>48</v>
      </c>
      <c r="C37" s="54"/>
      <c r="D37" s="65">
        <v>0</v>
      </c>
      <c r="E37" s="65"/>
      <c r="F37" s="65"/>
      <c r="G37" s="65">
        <v>0</v>
      </c>
      <c r="H37" s="64"/>
      <c r="I37" s="67" t="e">
        <f t="shared" si="0"/>
        <v>#DIV/0!</v>
      </c>
      <c r="J37" s="37"/>
    </row>
    <row r="38" spans="1:10" ht="66" customHeight="1">
      <c r="A38" s="52" t="s">
        <v>28</v>
      </c>
      <c r="B38" s="52" t="s">
        <v>49</v>
      </c>
      <c r="C38" s="54"/>
      <c r="D38" s="65">
        <v>20200</v>
      </c>
      <c r="E38" s="65"/>
      <c r="F38" s="65"/>
      <c r="G38" s="65">
        <v>15579.63</v>
      </c>
      <c r="H38" s="64"/>
      <c r="I38" s="67">
        <f t="shared" si="0"/>
        <v>77.12688118811882</v>
      </c>
      <c r="J38" s="37"/>
    </row>
    <row r="39" spans="1:10" ht="48.75" customHeight="1">
      <c r="A39" s="32" t="s">
        <v>66</v>
      </c>
      <c r="B39" s="32" t="s">
        <v>67</v>
      </c>
      <c r="C39" s="54"/>
      <c r="D39" s="65">
        <v>31000</v>
      </c>
      <c r="E39" s="65"/>
      <c r="F39" s="65"/>
      <c r="G39" s="65">
        <v>28600</v>
      </c>
      <c r="H39" s="64"/>
      <c r="I39" s="67">
        <f t="shared" si="0"/>
        <v>92.25806451612904</v>
      </c>
      <c r="J39" s="37"/>
    </row>
    <row r="40" spans="1:10" s="7" customFormat="1" ht="23.25" customHeight="1" hidden="1">
      <c r="A40" s="58" t="s">
        <v>57</v>
      </c>
      <c r="B40" s="58" t="s">
        <v>58</v>
      </c>
      <c r="C40" s="53"/>
      <c r="D40" s="64">
        <v>0</v>
      </c>
      <c r="E40" s="64"/>
      <c r="F40" s="64"/>
      <c r="G40" s="64">
        <v>0</v>
      </c>
      <c r="H40" s="64"/>
      <c r="I40" s="68" t="e">
        <f t="shared" si="0"/>
        <v>#DIV/0!</v>
      </c>
      <c r="J40" s="36"/>
    </row>
    <row r="41" spans="1:10" s="17" customFormat="1" ht="21" customHeight="1">
      <c r="A41" s="40"/>
      <c r="B41" s="40" t="s">
        <v>26</v>
      </c>
      <c r="C41" s="41">
        <v>89737.9</v>
      </c>
      <c r="D41" s="69">
        <f>D42</f>
        <v>1180520</v>
      </c>
      <c r="E41" s="69">
        <f>E42</f>
        <v>0</v>
      </c>
      <c r="F41" s="69">
        <f>F42</f>
        <v>0</v>
      </c>
      <c r="G41" s="69">
        <f>G42</f>
        <v>871578.5</v>
      </c>
      <c r="H41" s="69"/>
      <c r="I41" s="69">
        <f t="shared" si="0"/>
        <v>73.8300494697252</v>
      </c>
      <c r="J41" s="34"/>
    </row>
    <row r="42" spans="1:10" ht="21" customHeight="1">
      <c r="A42" s="32" t="s">
        <v>19</v>
      </c>
      <c r="B42" s="43" t="s">
        <v>3</v>
      </c>
      <c r="C42" s="33"/>
      <c r="D42" s="70">
        <f>SUM(D43:D50)</f>
        <v>1180520</v>
      </c>
      <c r="E42" s="70">
        <f>SUM(E43:E50)</f>
        <v>0</v>
      </c>
      <c r="F42" s="70">
        <f>SUM(F43:F50)</f>
        <v>0</v>
      </c>
      <c r="G42" s="70">
        <f>SUM(G43:G50)</f>
        <v>871578.5</v>
      </c>
      <c r="H42" s="70">
        <f>SUM(H43:H47)</f>
        <v>0</v>
      </c>
      <c r="I42" s="70">
        <f t="shared" si="0"/>
        <v>73.8300494697252</v>
      </c>
      <c r="J42" s="37"/>
    </row>
    <row r="43" spans="1:10" ht="33.75" customHeight="1">
      <c r="A43" s="32" t="s">
        <v>61</v>
      </c>
      <c r="B43" s="32" t="s">
        <v>27</v>
      </c>
      <c r="C43" s="33">
        <v>45052.6</v>
      </c>
      <c r="D43" s="62">
        <v>1019400</v>
      </c>
      <c r="E43" s="62"/>
      <c r="F43" s="62"/>
      <c r="G43" s="62">
        <v>813540</v>
      </c>
      <c r="H43" s="62"/>
      <c r="I43" s="62">
        <f t="shared" si="0"/>
        <v>79.80576809888169</v>
      </c>
      <c r="J43" s="37"/>
    </row>
    <row r="44" spans="1:10" ht="50.25" customHeight="1" hidden="1">
      <c r="A44" s="32" t="s">
        <v>29</v>
      </c>
      <c r="B44" s="32" t="s">
        <v>36</v>
      </c>
      <c r="C44" s="33"/>
      <c r="D44" s="62"/>
      <c r="E44" s="62"/>
      <c r="F44" s="62"/>
      <c r="G44" s="62">
        <v>0</v>
      </c>
      <c r="H44" s="62"/>
      <c r="I44" s="71" t="e">
        <f t="shared" si="0"/>
        <v>#DIV/0!</v>
      </c>
      <c r="J44" s="37"/>
    </row>
    <row r="45" spans="1:10" ht="2.25" customHeight="1" hidden="1">
      <c r="A45" s="32" t="s">
        <v>24</v>
      </c>
      <c r="B45" s="32" t="s">
        <v>25</v>
      </c>
      <c r="C45" s="33"/>
      <c r="D45" s="62">
        <v>0</v>
      </c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38.25" customHeight="1" hidden="1">
      <c r="A46" s="32"/>
      <c r="B46" s="32"/>
      <c r="C46" s="33"/>
      <c r="D46" s="62"/>
      <c r="E46" s="62"/>
      <c r="F46" s="62"/>
      <c r="G46" s="62"/>
      <c r="H46" s="70"/>
      <c r="I46" s="71" t="e">
        <f t="shared" si="0"/>
        <v>#DIV/0!</v>
      </c>
      <c r="J46" s="37"/>
    </row>
    <row r="47" spans="1:10" ht="19.5" customHeight="1">
      <c r="A47" s="32" t="s">
        <v>50</v>
      </c>
      <c r="B47" s="32" t="s">
        <v>51</v>
      </c>
      <c r="C47" s="33"/>
      <c r="D47" s="62">
        <v>118700</v>
      </c>
      <c r="E47" s="62"/>
      <c r="F47" s="62"/>
      <c r="G47" s="62">
        <v>26238.5</v>
      </c>
      <c r="H47" s="70"/>
      <c r="I47" s="71">
        <f t="shared" si="0"/>
        <v>22.104886267902273</v>
      </c>
      <c r="J47" s="37"/>
    </row>
    <row r="48" spans="1:10" ht="36" customHeight="1">
      <c r="A48" s="32" t="s">
        <v>59</v>
      </c>
      <c r="B48" s="32" t="s">
        <v>60</v>
      </c>
      <c r="C48" s="33"/>
      <c r="D48" s="62">
        <v>0</v>
      </c>
      <c r="E48" s="62"/>
      <c r="F48" s="62"/>
      <c r="G48" s="62">
        <v>0</v>
      </c>
      <c r="H48" s="70"/>
      <c r="I48" s="71"/>
      <c r="J48" s="37"/>
    </row>
    <row r="49" spans="1:10" ht="48.75" customHeight="1">
      <c r="A49" s="32" t="s">
        <v>62</v>
      </c>
      <c r="B49" s="32" t="s">
        <v>63</v>
      </c>
      <c r="C49" s="33"/>
      <c r="D49" s="62">
        <v>42420</v>
      </c>
      <c r="E49" s="62"/>
      <c r="F49" s="62"/>
      <c r="G49" s="62">
        <v>31800</v>
      </c>
      <c r="H49" s="62"/>
      <c r="I49" s="69">
        <f t="shared" si="0"/>
        <v>74.96463932107497</v>
      </c>
      <c r="J49" s="37"/>
    </row>
    <row r="50" spans="1:10" ht="34.5" customHeight="1" hidden="1">
      <c r="A50" s="32" t="s">
        <v>68</v>
      </c>
      <c r="B50" s="32" t="s">
        <v>69</v>
      </c>
      <c r="C50" s="33"/>
      <c r="D50" s="62">
        <v>0</v>
      </c>
      <c r="E50" s="62"/>
      <c r="F50" s="62"/>
      <c r="G50" s="62">
        <v>0</v>
      </c>
      <c r="H50" s="62"/>
      <c r="I50" s="69" t="e">
        <f t="shared" si="0"/>
        <v>#DIV/0!</v>
      </c>
      <c r="J50" s="37"/>
    </row>
    <row r="51" spans="1:10" s="17" customFormat="1" ht="23.25" customHeight="1">
      <c r="A51" s="40" t="s">
        <v>30</v>
      </c>
      <c r="B51" s="40" t="s">
        <v>37</v>
      </c>
      <c r="C51" s="41"/>
      <c r="D51" s="69">
        <v>35300</v>
      </c>
      <c r="E51" s="69"/>
      <c r="F51" s="69"/>
      <c r="G51" s="69">
        <v>19984.66</v>
      </c>
      <c r="H51" s="61"/>
      <c r="I51" s="71">
        <f t="shared" si="0"/>
        <v>56.613767705382436</v>
      </c>
      <c r="J51" s="34"/>
    </row>
    <row r="52" spans="1:10" s="17" customFormat="1" ht="20.25" customHeight="1">
      <c r="A52" s="52"/>
      <c r="B52" s="58" t="s">
        <v>4</v>
      </c>
      <c r="C52" s="57">
        <v>115903.3</v>
      </c>
      <c r="D52" s="64">
        <f>D51+D41+D7+D40</f>
        <v>1545520</v>
      </c>
      <c r="E52" s="64">
        <f>E51+E41+E7+E40</f>
        <v>0</v>
      </c>
      <c r="F52" s="64">
        <f>F51+F41+F7+F40</f>
        <v>0</v>
      </c>
      <c r="G52" s="64">
        <f>G51+G41+G7+G40</f>
        <v>1131319.7</v>
      </c>
      <c r="H52" s="64"/>
      <c r="I52" s="72">
        <f t="shared" si="0"/>
        <v>73.19993917904654</v>
      </c>
      <c r="J52" s="34"/>
    </row>
    <row r="53" spans="1:10" ht="18" customHeight="1">
      <c r="A53" s="32" t="s">
        <v>71</v>
      </c>
      <c r="B53" s="43"/>
      <c r="C53" s="35"/>
      <c r="D53" s="70">
        <v>-130600</v>
      </c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38</v>
      </c>
      <c r="C54" s="35"/>
      <c r="D54" s="70"/>
      <c r="E54" s="70"/>
      <c r="F54" s="70"/>
      <c r="G54" s="70">
        <f>G56+G55</f>
        <v>130620.02</v>
      </c>
      <c r="H54" s="70"/>
      <c r="I54" s="69"/>
      <c r="J54" s="49"/>
    </row>
    <row r="55" spans="1:10" ht="20.25" customHeight="1">
      <c r="A55" s="32"/>
      <c r="B55" s="42" t="s">
        <v>39</v>
      </c>
      <c r="C55" s="33"/>
      <c r="D55" s="62"/>
      <c r="E55" s="62"/>
      <c r="F55" s="62"/>
      <c r="G55" s="62">
        <v>127598.91</v>
      </c>
      <c r="H55" s="70"/>
      <c r="I55" s="69"/>
      <c r="J55" s="49"/>
    </row>
    <row r="56" spans="1:10" ht="19.5" customHeight="1">
      <c r="A56" s="32"/>
      <c r="B56" s="42" t="s">
        <v>40</v>
      </c>
      <c r="C56" s="33"/>
      <c r="D56" s="62"/>
      <c r="E56" s="62"/>
      <c r="F56" s="62"/>
      <c r="G56" s="62">
        <v>3021.11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41</v>
      </c>
      <c r="C58" s="35"/>
      <c r="D58" s="70"/>
      <c r="E58" s="70"/>
      <c r="F58" s="70"/>
      <c r="G58" s="70">
        <f>G60+G59</f>
        <v>14424.88</v>
      </c>
      <c r="H58" s="70"/>
      <c r="I58" s="69"/>
      <c r="J58" s="49"/>
    </row>
    <row r="59" spans="1:10" ht="18" customHeight="1">
      <c r="A59" s="32"/>
      <c r="B59" s="42" t="s">
        <v>42</v>
      </c>
      <c r="C59" s="33"/>
      <c r="D59" s="62"/>
      <c r="E59" s="62"/>
      <c r="F59" s="62"/>
      <c r="G59" s="62">
        <v>13533.75</v>
      </c>
      <c r="H59" s="70"/>
      <c r="I59" s="69"/>
      <c r="J59" s="49"/>
    </row>
    <row r="60" spans="1:10" ht="18" customHeight="1">
      <c r="A60" s="32"/>
      <c r="B60" s="42" t="s">
        <v>40</v>
      </c>
      <c r="C60" s="33"/>
      <c r="D60" s="62"/>
      <c r="E60" s="62"/>
      <c r="F60" s="62"/>
      <c r="G60" s="62">
        <v>891.13</v>
      </c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9.5" customHeight="1">
      <c r="A66" s="32"/>
      <c r="B66" s="42"/>
      <c r="C66" s="38"/>
      <c r="D66" s="62"/>
      <c r="E66" s="62"/>
      <c r="F66" s="62"/>
      <c r="G66" s="62"/>
      <c r="H66" s="62" t="s">
        <v>10</v>
      </c>
      <c r="I66" s="62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32.25" customHeight="1">
      <c r="A69" s="20"/>
      <c r="B69" s="19"/>
      <c r="C69" s="18"/>
      <c r="D69" s="18"/>
      <c r="E69" s="18"/>
      <c r="F69" s="18"/>
      <c r="G69" s="18"/>
      <c r="H69" s="18"/>
      <c r="I69" s="18"/>
      <c r="J69" s="18"/>
    </row>
    <row r="70" spans="1:10" ht="24.7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1.2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1.25" customHeight="1">
      <c r="B72" s="8"/>
      <c r="C72" s="8"/>
      <c r="D72" s="8"/>
      <c r="E72" s="8"/>
      <c r="F72" s="8"/>
      <c r="G72" s="8"/>
      <c r="H72" s="8"/>
      <c r="I72" s="8"/>
      <c r="J72" s="8"/>
    </row>
    <row r="73" spans="1:10" ht="11.2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</sheetData>
  <sheetProtection/>
  <mergeCells count="2">
    <mergeCell ref="A2:J2"/>
    <mergeCell ref="D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2010-10-12T06:26:12Z</cp:lastPrinted>
  <dcterms:created xsi:type="dcterms:W3CDTF">1996-10-08T23:32:33Z</dcterms:created>
  <dcterms:modified xsi:type="dcterms:W3CDTF">2010-10-12T06:26:15Z</dcterms:modified>
  <cp:category/>
  <cp:version/>
  <cp:contentType/>
  <cp:contentStatus/>
</cp:coreProperties>
</file>