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'Лист3'!$A$1:$J$67</definedName>
  </definedNames>
  <calcPr fullCalcOnLoad="1"/>
</workbook>
</file>

<file path=xl/sharedStrings.xml><?xml version="1.0" encoding="utf-8"?>
<sst xmlns="http://schemas.openxmlformats.org/spreadsheetml/2006/main" count="81" uniqueCount="77">
  <si>
    <t>раздел 1. ДОХОДЫ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</si>
  <si>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</si>
  <si>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</si>
  <si>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</si>
  <si>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</si>
  <si>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</si>
  <si>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</si>
  <si>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</si>
  <si>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</si>
  <si>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</si>
  <si>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З.Г. Петрова</t>
  </si>
  <si>
    <t>НАЛОГОВЫЕ  ДОХОДЫ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</si>
  <si>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</si>
  <si>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</si>
  <si>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</si>
  <si>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</si>
  <si>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</si>
  <si>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</si>
  <si>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</si>
  <si>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090 2 00 00000 00 0000 000</t>
  </si>
  <si>
    <t>182 1 06 01000 00 0000 000</t>
  </si>
  <si>
    <t>выполнение</t>
  </si>
  <si>
    <t xml:space="preserve"> План   </t>
  </si>
  <si>
    <t>% исполн</t>
  </si>
  <si>
    <t>303 2 02 04223 10 0000 151</t>
  </si>
  <si>
    <t>Средства бюджета поселения, получаемые по взаимным расчетам, в том числе компенсации дополнительных расходов, возникших в результате решений, принятых органами</t>
  </si>
  <si>
    <t>БЕЗВОЗМЕЗДНЫЕ  ПОСТУПЛЕНИЯ</t>
  </si>
  <si>
    <t>Дотация бюджетам поселений на выравнивание  уровня бюджетной обеспеченности</t>
  </si>
  <si>
    <t>993 1 11 05035 10 0000 120</t>
  </si>
  <si>
    <t>993 202 02020 10 0000 151</t>
  </si>
  <si>
    <t>993 3 00 00000 00 0000 000</t>
  </si>
  <si>
    <t>Код бюджетной классификации</t>
  </si>
  <si>
    <t>Налоги на совокупный доход</t>
  </si>
  <si>
    <t>Единый  сельхозналог</t>
  </si>
  <si>
    <t>Налог на имущество физических лиц</t>
  </si>
  <si>
    <t>Прочие налоги и сборы</t>
  </si>
  <si>
    <t>Субвенция бюджетам поселений на осуществление полномочий по первичному воинскому учету на территории, где отсуствуют военные комиссариаты</t>
  </si>
  <si>
    <t>Доходы от предпринимательской деятельности</t>
  </si>
  <si>
    <t>Остаток на начало отчетного года</t>
  </si>
  <si>
    <t xml:space="preserve"> в том числе                        бюджет</t>
  </si>
  <si>
    <t xml:space="preserve">                                               внебюджет</t>
  </si>
  <si>
    <t>Остаток на конец отчетного периода</t>
  </si>
  <si>
    <t xml:space="preserve">    в том числе                     бюджет</t>
  </si>
  <si>
    <t>993 1 11 05025 10 0000 120</t>
  </si>
  <si>
    <t>182 1 06 06013 10 0000 110</t>
  </si>
  <si>
    <t>182 1 06 06023 10 0000 110</t>
  </si>
  <si>
    <t>993 1 11 05010 10 0000 120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</si>
  <si>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</si>
  <si>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Доходы,получаемые в виде арендной платы,а также средства от продажи права на заключение договоров аренды  за земли,  находящиеся в собственности поселений (за исключением земельных участков муниципальных автономных учреждений , а а также земельных участков муниципальных унитарных предприятий,в том числе казеных)</t>
  </si>
  <si>
    <t>Доходы от сдачи в аренду имущества,находящегося в оперативном управлении органов управления поселений и созданных ими учрежлений (за исключением имущества муниципальных автономных учреждений)</t>
  </si>
  <si>
    <t>993 2 02 02999 10 0000 151</t>
  </si>
  <si>
    <t>Прочие субсидии бюджетам поселений (дороги)</t>
  </si>
  <si>
    <t>000 1 08 00000 00 0000 000</t>
  </si>
  <si>
    <t>Государственная пошлина, прочие налоги и сборы</t>
  </si>
  <si>
    <t>993 1 08 04020 01 1000 110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</si>
  <si>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</si>
  <si>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 xml:space="preserve">Информация об исполнении бюджета  по Чадукассинскому сельскому поселению  </t>
  </si>
  <si>
    <t>903 1 17 010500 05 0000 180</t>
  </si>
  <si>
    <t>Невыясненные поступления</t>
  </si>
  <si>
    <t>993 2 02 03024 10 0000 151</t>
  </si>
  <si>
    <t>Субвенции бюджетам поселений на выполнение передаваемых полномочий</t>
  </si>
  <si>
    <t>993 2 02 01001 10 0000 151</t>
  </si>
  <si>
    <t>993 2 02 03015 10 0000 151</t>
  </si>
  <si>
    <t>Субв бюджетам посел на осуществление полномочий по первичному воинскому учету на территории, где отсуствуют военные комиссариаты</t>
  </si>
  <si>
    <t>земельный налог,взимаемый по ставкам,установленным в соответствии с п.п.1 п.1 1 ст 394 НК РФ и применяемым к объектам налогообложения,расположенным в границах поселений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</si>
  <si>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</si>
  <si>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993 1 14 06014 10 0000 430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</si>
  <si>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</si>
  <si>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</si>
  <si>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</si>
  <si>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Приложение 1                                                                          к решению Собрания депутатовЧадукасинского сельского поселения Красноармейского района "Об  исполнении бюджета Чадукасинского сельского поселения за 1 квартал 2010 года"</t>
  </si>
  <si>
    <t>на 01 июня 2010 года по доходам</t>
  </si>
  <si>
    <t>Дефицит (-), профицит(+)</t>
  </si>
  <si>
    <t>182 1 01 02021 01 1000 110</t>
  </si>
  <si>
    <t>182 1 01 02021 01 2000 110</t>
  </si>
  <si>
    <t>182 1 01 02022 01 1000 110</t>
  </si>
  <si>
    <t>182 1 01 02022 01 2000 110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</si>
</sst>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justify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justify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justify"/>
    </xf>
    <xf numFmtId="172" fontId="19" fillId="0" borderId="14" xfId="0" applyNumberFormat="1" applyFont="1" applyBorder="1" applyAlignment="1">
      <alignment horizontal="center" vertical="justify"/>
    </xf>
    <xf numFmtId="0" fontId="16" fillId="0" borderId="14" xfId="0" applyFont="1" applyBorder="1" applyAlignment="1">
      <alignment horizontal="center" vertical="justify"/>
    </xf>
    <xf numFmtId="172" fontId="16" fillId="0" borderId="14" xfId="0" applyNumberFormat="1" applyFont="1" applyBorder="1" applyAlignment="1">
      <alignment horizontal="center" vertical="justify"/>
    </xf>
    <xf numFmtId="172" fontId="17" fillId="0" borderId="14" xfId="0" applyNumberFormat="1" applyFont="1" applyBorder="1" applyAlignment="1">
      <alignment horizontal="center" vertical="justify"/>
    </xf>
    <xf numFmtId="0" fontId="17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/>
    </xf>
    <xf numFmtId="172" fontId="17" fillId="0" borderId="0" xfId="0" applyNumberFormat="1" applyFont="1" applyAlignment="1">
      <alignment horizontal="center" vertical="justify"/>
    </xf>
    <xf numFmtId="0" fontId="20" fillId="0" borderId="14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72" fontId="16" fillId="0" borderId="0" xfId="0" applyNumberFormat="1" applyFont="1" applyBorder="1" applyAlignment="1">
      <alignment horizontal="center" vertical="justify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/>
    </xf>
    <xf numFmtId="2" fontId="18" fillId="0" borderId="14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top"/>
    </xf>
    <xf numFmtId="2" fontId="19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17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21" fillId="0" borderId="14" xfId="0" applyNumberFormat="1" applyFont="1" applyFill="1" applyBorder="1" applyAlignment="1">
      <alignment horizontal="center" vertical="top"/>
    </xf>
    <xf numFmtId="2" fontId="22" fillId="0" borderId="14" xfId="0" applyNumberFormat="1" applyFont="1" applyFill="1" applyBorder="1" applyAlignment="1">
      <alignment horizontal="center" vertical="top"/>
    </xf>
    <xf numFmtId="2" fontId="19" fillId="0" borderId="14" xfId="0" applyNumberFormat="1" applyFont="1" applyBorder="1" applyAlignment="1">
      <alignment horizontal="center" vertical="top"/>
    </xf>
    <xf numFmtId="2" fontId="16" fillId="0" borderId="14" xfId="0" applyNumberFormat="1" applyFont="1" applyBorder="1" applyAlignment="1">
      <alignment horizontal="center" vertical="top"/>
    </xf>
    <xf numFmtId="2" fontId="21" fillId="0" borderId="14" xfId="0" applyNumberFormat="1" applyFont="1" applyBorder="1" applyAlignment="1">
      <alignment horizontal="center" vertical="top"/>
    </xf>
    <xf numFmtId="2" fontId="22" fillId="0" borderId="14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0"/>
  <sheetViews>
    <sheetView tabSelected="1" view="pageBreakPreview" zoomScale="75" zoomScaleSheetLayoutView="75" zoomScalePageLayoutView="0" workbookViewId="0" topLeftCell="A1">
      <selection activeCell="D10" sqref="D10:G10"/>
    </sheetView>
  </sheetViews>
  <sheetFormatPr defaultColWidth="9.140625" defaultRowHeight="12.75"/>
  <cols>
    <col min="1" max="1" width="29.28125" style="11" customWidth="1"/>
    <col min="2" max="2" width="62.57421875" style="0" customWidth="1"/>
    <col min="3" max="3" width="9.28125" style="0" hidden="1" customWidth="1"/>
    <col min="4" max="4" width="14.7109375" style="0" customWidth="1"/>
    <col min="5" max="5" width="9.28125" style="0" hidden="1" customWidth="1"/>
    <col min="6" max="6" width="3.8515625" style="0" hidden="1" customWidth="1"/>
    <col min="7" max="7" width="14.421875" style="0" customWidth="1"/>
    <col min="8" max="8" width="10.140625" style="0" hidden="1" customWidth="1"/>
    <col min="9" max="9" width="9.28125" style="0" customWidth="1"/>
    <col min="10" max="10" width="10.7109375" style="0" hidden="1" customWidth="1"/>
  </cols>
  <sheetData>
    <row r="1" spans="1:15" ht="3" customHeight="1" thickBot="1">
      <c r="A1" s="9"/>
      <c r="B1" s="1"/>
      <c r="C1" s="1"/>
      <c r="D1" s="76" t="s">
        <v>70</v>
      </c>
      <c r="E1" s="76"/>
      <c r="F1" s="76"/>
      <c r="G1" s="76"/>
      <c r="H1" s="76"/>
      <c r="I1" s="76"/>
      <c r="J1" s="1"/>
      <c r="K1" s="1"/>
      <c r="L1" s="1"/>
      <c r="M1" s="1"/>
      <c r="N1" s="1"/>
      <c r="O1" s="1"/>
    </row>
    <row r="2" spans="1:15" ht="25.5" customHeight="1">
      <c r="A2" s="73" t="s">
        <v>56</v>
      </c>
      <c r="B2" s="74"/>
      <c r="C2" s="74"/>
      <c r="D2" s="74"/>
      <c r="E2" s="74"/>
      <c r="F2" s="74"/>
      <c r="G2" s="74"/>
      <c r="H2" s="74"/>
      <c r="I2" s="74"/>
      <c r="J2" s="75"/>
      <c r="K2" s="2"/>
      <c r="L2" s="2"/>
      <c r="M2" s="2"/>
      <c r="N2" s="1"/>
      <c r="O2" s="1"/>
    </row>
    <row r="3" spans="1:15" ht="23.25" customHeight="1" thickBot="1">
      <c r="A3" s="22"/>
      <c r="B3" s="23" t="s">
        <v>71</v>
      </c>
      <c r="C3" s="24"/>
      <c r="D3" s="24"/>
      <c r="E3" s="24"/>
      <c r="F3" s="24"/>
      <c r="G3" s="24"/>
      <c r="H3" s="24"/>
      <c r="I3" s="24"/>
      <c r="J3" s="25"/>
      <c r="K3" s="2"/>
      <c r="L3" s="2"/>
      <c r="M3" s="2"/>
      <c r="N3" s="1"/>
      <c r="O3" s="1"/>
    </row>
    <row r="4" spans="1:15" ht="11.25" customHeight="1" hidden="1" thickBot="1">
      <c r="A4" s="26"/>
      <c r="B4" s="27"/>
      <c r="C4" s="27"/>
      <c r="D4" s="27"/>
      <c r="E4" s="27"/>
      <c r="F4" s="27"/>
      <c r="G4" s="27"/>
      <c r="H4" s="27"/>
      <c r="I4" s="27"/>
      <c r="J4" s="27" t="s">
        <v>9</v>
      </c>
      <c r="K4" s="2"/>
      <c r="L4" s="2"/>
      <c r="M4" s="2"/>
      <c r="N4" s="1"/>
      <c r="O4" s="1"/>
    </row>
    <row r="5" spans="1:15" ht="11.25" customHeight="1" hidden="1" thickBot="1">
      <c r="A5" s="26"/>
      <c r="B5" s="27"/>
      <c r="C5" s="27"/>
      <c r="D5" s="27"/>
      <c r="E5" s="27"/>
      <c r="F5" s="27"/>
      <c r="G5" s="27"/>
      <c r="H5" s="27"/>
      <c r="I5" s="27"/>
      <c r="J5" s="27"/>
      <c r="K5" s="2"/>
      <c r="L5" s="2"/>
      <c r="M5" s="2"/>
      <c r="N5" s="1"/>
      <c r="O5" s="1"/>
    </row>
    <row r="6" spans="1:15" ht="30.75" customHeight="1" thickBot="1">
      <c r="A6" s="28" t="s">
        <v>31</v>
      </c>
      <c r="B6" s="29" t="s">
        <v>5</v>
      </c>
      <c r="C6" s="29" t="s">
        <v>12</v>
      </c>
      <c r="D6" s="29" t="s">
        <v>22</v>
      </c>
      <c r="E6" s="29"/>
      <c r="F6" s="29"/>
      <c r="G6" s="29" t="s">
        <v>21</v>
      </c>
      <c r="H6" s="29" t="s">
        <v>13</v>
      </c>
      <c r="I6" s="29" t="s">
        <v>23</v>
      </c>
      <c r="J6" s="29"/>
      <c r="K6" s="2"/>
      <c r="L6" s="2"/>
      <c r="M6" s="2"/>
      <c r="N6" s="1"/>
      <c r="O6" s="1"/>
    </row>
    <row r="7" spans="1:15" s="14" customFormat="1" ht="24" customHeight="1">
      <c r="A7" s="30"/>
      <c r="B7" s="30" t="s">
        <v>0</v>
      </c>
      <c r="C7" s="31"/>
      <c r="D7" s="61">
        <f>D9+D33</f>
        <v>329700</v>
      </c>
      <c r="E7" s="61"/>
      <c r="F7" s="61"/>
      <c r="G7" s="61">
        <f>G9+G33</f>
        <v>163593.52</v>
      </c>
      <c r="H7" s="61"/>
      <c r="I7" s="61">
        <f>G7/D7*100</f>
        <v>49.61890203215044</v>
      </c>
      <c r="J7" s="31"/>
      <c r="K7" s="12"/>
      <c r="L7" s="12"/>
      <c r="M7" s="12"/>
      <c r="N7" s="13"/>
      <c r="O7" s="13"/>
    </row>
    <row r="8" spans="1:15" ht="11.25" customHeight="1" hidden="1">
      <c r="A8" s="32"/>
      <c r="B8" s="43"/>
      <c r="C8" s="33"/>
      <c r="D8" s="62"/>
      <c r="E8" s="62"/>
      <c r="F8" s="62"/>
      <c r="G8" s="62"/>
      <c r="H8" s="62"/>
      <c r="I8" s="61" t="e">
        <f>G8/D8*100</f>
        <v>#DIV/0!</v>
      </c>
      <c r="J8" s="33"/>
      <c r="K8" s="2"/>
      <c r="L8" s="2"/>
      <c r="M8" s="2"/>
      <c r="N8" s="1"/>
      <c r="O8" s="1"/>
    </row>
    <row r="9" spans="1:15" s="17" customFormat="1" ht="20.25" customHeight="1">
      <c r="A9" s="50" t="s">
        <v>14</v>
      </c>
      <c r="B9" s="50" t="s">
        <v>11</v>
      </c>
      <c r="C9" s="51">
        <v>19401.4</v>
      </c>
      <c r="D9" s="63">
        <f>D10+D16+D19+D31</f>
        <v>262500</v>
      </c>
      <c r="E9" s="63" t="e">
        <f>E10+E16+E19+E31</f>
        <v>#REF!</v>
      </c>
      <c r="F9" s="63" t="e">
        <f>F10+F16+F19+F31</f>
        <v>#REF!</v>
      </c>
      <c r="G9" s="63">
        <f>G10+G16+G19+G31</f>
        <v>119808.67</v>
      </c>
      <c r="H9" s="63">
        <f>H10+H16+H19+H31</f>
        <v>0</v>
      </c>
      <c r="I9" s="61">
        <f>G9/D9*100</f>
        <v>45.641398095238095</v>
      </c>
      <c r="J9" s="34"/>
      <c r="K9" s="15"/>
      <c r="L9" s="15"/>
      <c r="M9" s="15"/>
      <c r="N9" s="16"/>
      <c r="O9" s="16"/>
    </row>
    <row r="10" spans="1:15" ht="19.5" customHeight="1">
      <c r="A10" s="52" t="s">
        <v>15</v>
      </c>
      <c r="B10" s="58" t="s">
        <v>7</v>
      </c>
      <c r="C10" s="53">
        <v>15821.4</v>
      </c>
      <c r="D10" s="64">
        <f>D12+D15+D13+D14</f>
        <v>45000</v>
      </c>
      <c r="E10" s="64">
        <f>E12+E15+E13+E14</f>
        <v>0</v>
      </c>
      <c r="F10" s="64">
        <f>F12+F15+F13+F14</f>
        <v>0</v>
      </c>
      <c r="G10" s="64">
        <f>G12+G15+G13+G14</f>
        <v>28615.18</v>
      </c>
      <c r="H10" s="64"/>
      <c r="I10" s="61">
        <f>G10/D10*100</f>
        <v>63.58928888888889</v>
      </c>
      <c r="J10" s="36"/>
      <c r="K10" s="2"/>
      <c r="L10" s="2"/>
      <c r="M10" s="2"/>
      <c r="N10" s="1"/>
      <c r="O10" s="1"/>
    </row>
    <row r="11" spans="1:15" ht="11.25" customHeight="1" hidden="1">
      <c r="A11" s="52"/>
      <c r="B11" s="52"/>
      <c r="C11" s="54"/>
      <c r="D11" s="65"/>
      <c r="E11" s="65"/>
      <c r="F11" s="65"/>
      <c r="G11" s="65"/>
      <c r="H11" s="64"/>
      <c r="I11" s="64" t="e">
        <f aca="true" t="shared" si="0" ref="I11:I52">G11/D11*100</f>
        <v>#DIV/0!</v>
      </c>
      <c r="J11" s="37"/>
      <c r="K11" s="2"/>
      <c r="L11" s="2"/>
      <c r="M11" s="2"/>
      <c r="N11" s="1"/>
      <c r="O11" s="1"/>
    </row>
    <row r="12" spans="1:15" s="5" customFormat="1" ht="21.75" customHeight="1">
      <c r="A12" s="52" t="s">
        <v>73</v>
      </c>
      <c r="B12" s="52" t="s">
        <v>6</v>
      </c>
      <c r="C12" s="54">
        <v>15821.4</v>
      </c>
      <c r="D12" s="65">
        <v>45000</v>
      </c>
      <c r="E12" s="65"/>
      <c r="F12" s="65"/>
      <c r="G12" s="65">
        <v>28284.95</v>
      </c>
      <c r="H12" s="65"/>
      <c r="I12" s="65">
        <f>G12/D12*100</f>
        <v>62.855444444444444</v>
      </c>
      <c r="J12" s="37"/>
      <c r="K12" s="3"/>
      <c r="L12" s="3"/>
      <c r="M12" s="3"/>
      <c r="N12" s="4"/>
      <c r="O12" s="4"/>
    </row>
    <row r="13" spans="1:15" s="5" customFormat="1" ht="21.75" customHeight="1">
      <c r="A13" s="52" t="s">
        <v>74</v>
      </c>
      <c r="B13" s="52" t="s">
        <v>6</v>
      </c>
      <c r="C13" s="54">
        <v>15821.4</v>
      </c>
      <c r="D13" s="65">
        <v>0</v>
      </c>
      <c r="E13" s="65"/>
      <c r="F13" s="65"/>
      <c r="G13" s="65">
        <v>16.62</v>
      </c>
      <c r="H13" s="65"/>
      <c r="I13" s="65" t="e">
        <f>G13/D13*100</f>
        <v>#DIV/0!</v>
      </c>
      <c r="J13" s="37"/>
      <c r="K13" s="3"/>
      <c r="L13" s="3"/>
      <c r="M13" s="3"/>
      <c r="N13" s="4"/>
      <c r="O13" s="4"/>
    </row>
    <row r="14" spans="1:15" ht="19.5" customHeight="1">
      <c r="A14" s="52" t="s">
        <v>75</v>
      </c>
      <c r="B14" s="52" t="s">
        <v>6</v>
      </c>
      <c r="C14" s="54"/>
      <c r="D14" s="65">
        <v>0</v>
      </c>
      <c r="E14" s="65"/>
      <c r="F14" s="65"/>
      <c r="G14" s="65">
        <v>313.5</v>
      </c>
      <c r="H14" s="64"/>
      <c r="I14" s="65" t="e">
        <f>G14/D14*100</f>
        <v>#DIV/0!</v>
      </c>
      <c r="J14" s="37"/>
      <c r="K14" s="2"/>
      <c r="L14" s="2"/>
      <c r="M14" s="2"/>
      <c r="N14" s="1"/>
      <c r="O14" s="1"/>
    </row>
    <row r="15" spans="1:15" ht="19.5" customHeight="1">
      <c r="A15" s="52" t="s">
        <v>76</v>
      </c>
      <c r="B15" s="52" t="s">
        <v>6</v>
      </c>
      <c r="C15" s="54"/>
      <c r="D15" s="65">
        <v>0</v>
      </c>
      <c r="E15" s="65"/>
      <c r="F15" s="65"/>
      <c r="G15" s="65">
        <v>0.11</v>
      </c>
      <c r="H15" s="64"/>
      <c r="I15" s="65" t="e">
        <f>G15/D15*100</f>
        <v>#DIV/0!</v>
      </c>
      <c r="J15" s="37"/>
      <c r="K15" s="2"/>
      <c r="L15" s="2"/>
      <c r="M15" s="2"/>
      <c r="N15" s="1"/>
      <c r="O15" s="1"/>
    </row>
    <row r="16" spans="1:15" ht="18.75" customHeight="1">
      <c r="A16" s="52" t="s">
        <v>16</v>
      </c>
      <c r="B16" s="58" t="s">
        <v>32</v>
      </c>
      <c r="C16" s="53">
        <v>1700</v>
      </c>
      <c r="D16" s="64">
        <f>D17</f>
        <v>400</v>
      </c>
      <c r="E16" s="64" t="e">
        <f>E17+#REF!</f>
        <v>#REF!</v>
      </c>
      <c r="F16" s="64" t="e">
        <f>F17+#REF!</f>
        <v>#REF!</v>
      </c>
      <c r="G16" s="64">
        <f>G17</f>
        <v>40.45</v>
      </c>
      <c r="H16" s="64"/>
      <c r="I16" s="64">
        <f t="shared" si="0"/>
        <v>10.1125</v>
      </c>
      <c r="J16" s="36"/>
      <c r="K16" s="2"/>
      <c r="L16" s="2"/>
      <c r="M16" s="2"/>
      <c r="N16" s="1"/>
      <c r="O16" s="1"/>
    </row>
    <row r="17" spans="1:15" ht="20.25" customHeight="1">
      <c r="A17" s="52" t="s">
        <v>17</v>
      </c>
      <c r="B17" s="52" t="s">
        <v>33</v>
      </c>
      <c r="C17" s="54">
        <v>500</v>
      </c>
      <c r="D17" s="65">
        <v>400</v>
      </c>
      <c r="E17" s="65"/>
      <c r="F17" s="65"/>
      <c r="G17" s="65">
        <v>40.45</v>
      </c>
      <c r="H17" s="65"/>
      <c r="I17" s="65">
        <f>G17/D17*100</f>
        <v>10.1125</v>
      </c>
      <c r="J17" s="37"/>
      <c r="K17" s="2"/>
      <c r="L17" s="2"/>
      <c r="M17" s="2"/>
      <c r="N17" s="1"/>
      <c r="O17" s="1"/>
    </row>
    <row r="18" spans="1:15" ht="24" customHeight="1" hidden="1">
      <c r="A18" s="52"/>
      <c r="B18" s="52"/>
      <c r="C18" s="54"/>
      <c r="D18" s="65"/>
      <c r="E18" s="65"/>
      <c r="F18" s="65"/>
      <c r="G18" s="65"/>
      <c r="H18" s="64"/>
      <c r="I18" s="65" t="e">
        <f t="shared" si="0"/>
        <v>#DIV/0!</v>
      </c>
      <c r="J18" s="37"/>
      <c r="K18" s="2"/>
      <c r="L18" s="2"/>
      <c r="M18" s="2"/>
      <c r="N18" s="1"/>
      <c r="O18" s="1"/>
    </row>
    <row r="19" spans="1:15" ht="20.25" customHeight="1">
      <c r="A19" s="52" t="s">
        <v>18</v>
      </c>
      <c r="B19" s="58" t="s">
        <v>8</v>
      </c>
      <c r="C19" s="53">
        <v>1315</v>
      </c>
      <c r="D19" s="64">
        <f>D21+D20+D30</f>
        <v>175600</v>
      </c>
      <c r="E19" s="64">
        <f>E21+E20+E30</f>
        <v>0</v>
      </c>
      <c r="F19" s="64">
        <f>F21+F20+F30</f>
        <v>0</v>
      </c>
      <c r="G19" s="64">
        <f>G21+G20+G30</f>
        <v>86923.04</v>
      </c>
      <c r="H19" s="64">
        <f>H21+H20+H30</f>
        <v>0</v>
      </c>
      <c r="I19" s="64">
        <f t="shared" si="0"/>
        <v>49.500592255125284</v>
      </c>
      <c r="J19" s="36"/>
      <c r="K19" s="2"/>
      <c r="L19" s="2"/>
      <c r="M19" s="2"/>
      <c r="N19" s="1"/>
      <c r="O19" s="1"/>
    </row>
    <row r="20" spans="1:15" ht="21.75" customHeight="1">
      <c r="A20" s="52" t="s">
        <v>20</v>
      </c>
      <c r="B20" s="52" t="s">
        <v>34</v>
      </c>
      <c r="C20" s="54">
        <v>200</v>
      </c>
      <c r="D20" s="65">
        <v>37800</v>
      </c>
      <c r="E20" s="65"/>
      <c r="F20" s="65"/>
      <c r="G20" s="65">
        <v>12552.95</v>
      </c>
      <c r="H20" s="65"/>
      <c r="I20" s="65">
        <f>G20/D20*100</f>
        <v>33.208862433862436</v>
      </c>
      <c r="J20" s="37"/>
      <c r="K20" s="2"/>
      <c r="L20" s="2"/>
      <c r="M20" s="2"/>
      <c r="N20" s="1"/>
      <c r="O20" s="1"/>
    </row>
    <row r="21" spans="1:15" ht="65.25" customHeight="1">
      <c r="A21" s="52" t="s">
        <v>44</v>
      </c>
      <c r="B21" s="32" t="s">
        <v>64</v>
      </c>
      <c r="C21" s="54">
        <v>1100</v>
      </c>
      <c r="D21" s="65">
        <v>132800</v>
      </c>
      <c r="E21" s="65"/>
      <c r="F21" s="65"/>
      <c r="G21" s="65">
        <v>63034.64</v>
      </c>
      <c r="H21" s="65"/>
      <c r="I21" s="65">
        <f>G21/D21*100</f>
        <v>47.465843373493975</v>
      </c>
      <c r="J21" s="37"/>
      <c r="K21" s="2"/>
      <c r="L21" s="2"/>
      <c r="M21" s="2"/>
      <c r="N21" s="1"/>
      <c r="O21" s="1"/>
    </row>
    <row r="22" spans="1:15" ht="11.25" customHeight="1" hidden="1">
      <c r="A22" s="52"/>
      <c r="B22" s="58"/>
      <c r="C22" s="53"/>
      <c r="D22" s="64"/>
      <c r="E22" s="64"/>
      <c r="F22" s="64"/>
      <c r="G22" s="64"/>
      <c r="H22" s="64"/>
      <c r="I22" s="65" t="e">
        <f aca="true" t="shared" si="1" ref="I22:I32">G22/D22*100</f>
        <v>#DIV/0!</v>
      </c>
      <c r="J22" s="37"/>
      <c r="K22" s="1"/>
      <c r="L22" s="1"/>
      <c r="M22" s="1"/>
      <c r="N22" s="1"/>
      <c r="O22" s="1"/>
    </row>
    <row r="23" spans="1:15" ht="11.25" customHeight="1" hidden="1">
      <c r="A23" s="52"/>
      <c r="B23" s="52"/>
      <c r="C23" s="54"/>
      <c r="D23" s="65"/>
      <c r="E23" s="65"/>
      <c r="F23" s="65"/>
      <c r="G23" s="65"/>
      <c r="H23" s="64"/>
      <c r="I23" s="65" t="e">
        <f t="shared" si="1"/>
        <v>#DIV/0!</v>
      </c>
      <c r="J23" s="37"/>
      <c r="K23" s="1"/>
      <c r="L23" s="1"/>
      <c r="M23" s="1"/>
      <c r="N23" s="1"/>
      <c r="O23" s="1"/>
    </row>
    <row r="24" spans="1:15" ht="11.25" customHeight="1" hidden="1">
      <c r="A24" s="52"/>
      <c r="B24" s="52"/>
      <c r="C24" s="54"/>
      <c r="D24" s="65"/>
      <c r="E24" s="65"/>
      <c r="F24" s="65"/>
      <c r="G24" s="65"/>
      <c r="H24" s="64"/>
      <c r="I24" s="65" t="e">
        <f t="shared" si="1"/>
        <v>#DIV/0!</v>
      </c>
      <c r="J24" s="37"/>
      <c r="K24" s="1"/>
      <c r="L24" s="1"/>
      <c r="M24" s="1"/>
      <c r="N24" s="1"/>
      <c r="O24" s="1"/>
    </row>
    <row r="25" spans="1:15" ht="11.25" customHeight="1" hidden="1">
      <c r="A25" s="52"/>
      <c r="B25" s="52"/>
      <c r="C25" s="54"/>
      <c r="D25" s="65"/>
      <c r="E25" s="65"/>
      <c r="F25" s="65"/>
      <c r="G25" s="65"/>
      <c r="H25" s="64"/>
      <c r="I25" s="65" t="e">
        <f t="shared" si="1"/>
        <v>#DIV/0!</v>
      </c>
      <c r="J25" s="37"/>
      <c r="K25" s="1"/>
      <c r="L25" s="1"/>
      <c r="M25" s="1"/>
      <c r="N25" s="1"/>
      <c r="O25" s="1"/>
    </row>
    <row r="26" spans="1:15" ht="14.25" customHeight="1" hidden="1">
      <c r="A26" s="52"/>
      <c r="B26" s="52"/>
      <c r="C26" s="54"/>
      <c r="D26" s="65"/>
      <c r="E26" s="65"/>
      <c r="F26" s="65"/>
      <c r="G26" s="65"/>
      <c r="H26" s="64"/>
      <c r="I26" s="65" t="e">
        <f t="shared" si="1"/>
        <v>#DIV/0!</v>
      </c>
      <c r="J26" s="37"/>
      <c r="K26" s="1"/>
      <c r="L26" s="1"/>
      <c r="M26" s="1"/>
      <c r="N26" s="1"/>
      <c r="O26" s="1"/>
    </row>
    <row r="27" spans="1:15" ht="11.25" customHeight="1" hidden="1">
      <c r="A27" s="52"/>
      <c r="B27" s="52"/>
      <c r="C27" s="54"/>
      <c r="D27" s="65"/>
      <c r="E27" s="65"/>
      <c r="F27" s="65"/>
      <c r="G27" s="65"/>
      <c r="H27" s="64"/>
      <c r="I27" s="65" t="e">
        <f t="shared" si="1"/>
        <v>#DIV/0!</v>
      </c>
      <c r="J27" s="37"/>
      <c r="K27" s="1"/>
      <c r="L27" s="1"/>
      <c r="M27" s="1"/>
      <c r="N27" s="1"/>
      <c r="O27" s="1"/>
    </row>
    <row r="28" spans="1:15" ht="11.25" customHeight="1" hidden="1">
      <c r="A28" s="52"/>
      <c r="B28" s="52" t="s">
        <v>1</v>
      </c>
      <c r="C28" s="54"/>
      <c r="D28" s="65"/>
      <c r="E28" s="65"/>
      <c r="F28" s="65"/>
      <c r="G28" s="65"/>
      <c r="H28" s="65"/>
      <c r="I28" s="65" t="e">
        <f t="shared" si="1"/>
        <v>#DIV/0!</v>
      </c>
      <c r="J28" s="37"/>
      <c r="K28" s="1"/>
      <c r="L28" s="1"/>
      <c r="M28" s="1"/>
      <c r="N28" s="1"/>
      <c r="O28" s="1"/>
    </row>
    <row r="29" spans="1:10" ht="24" customHeight="1" hidden="1">
      <c r="A29" s="52"/>
      <c r="B29" s="52" t="s">
        <v>35</v>
      </c>
      <c r="C29" s="55">
        <v>10</v>
      </c>
      <c r="D29" s="65"/>
      <c r="E29" s="65"/>
      <c r="F29" s="65"/>
      <c r="G29" s="65"/>
      <c r="H29" s="65"/>
      <c r="I29" s="65" t="e">
        <f t="shared" si="1"/>
        <v>#DIV/0!</v>
      </c>
      <c r="J29" s="37"/>
    </row>
    <row r="30" spans="1:10" ht="48.75" customHeight="1">
      <c r="A30" s="52" t="s">
        <v>45</v>
      </c>
      <c r="B30" s="32" t="s">
        <v>65</v>
      </c>
      <c r="C30" s="55"/>
      <c r="D30" s="65">
        <v>5000</v>
      </c>
      <c r="E30" s="65"/>
      <c r="F30" s="65"/>
      <c r="G30" s="65">
        <v>11335.45</v>
      </c>
      <c r="H30" s="65"/>
      <c r="I30" s="65">
        <f t="shared" si="1"/>
        <v>226.709</v>
      </c>
      <c r="J30" s="37"/>
    </row>
    <row r="31" spans="1:10" ht="18" customHeight="1">
      <c r="A31" s="59" t="s">
        <v>52</v>
      </c>
      <c r="B31" s="59" t="s">
        <v>53</v>
      </c>
      <c r="C31" s="60"/>
      <c r="D31" s="66">
        <f>D32</f>
        <v>41500</v>
      </c>
      <c r="E31" s="66">
        <f>E32</f>
        <v>0</v>
      </c>
      <c r="F31" s="66">
        <f>F32</f>
        <v>0</v>
      </c>
      <c r="G31" s="66">
        <f>G32</f>
        <v>4230</v>
      </c>
      <c r="H31" s="66"/>
      <c r="I31" s="66">
        <f t="shared" si="1"/>
        <v>10.19277108433735</v>
      </c>
      <c r="J31" s="37"/>
    </row>
    <row r="32" spans="1:10" ht="81" customHeight="1">
      <c r="A32" s="52" t="s">
        <v>54</v>
      </c>
      <c r="B32" s="52" t="s">
        <v>55</v>
      </c>
      <c r="C32" s="55"/>
      <c r="D32" s="65">
        <v>41500</v>
      </c>
      <c r="E32" s="65"/>
      <c r="F32" s="65"/>
      <c r="G32" s="65">
        <v>4230</v>
      </c>
      <c r="H32" s="65"/>
      <c r="I32" s="65">
        <f t="shared" si="1"/>
        <v>10.19277108433735</v>
      </c>
      <c r="J32" s="37"/>
    </row>
    <row r="33" spans="1:10" s="17" customFormat="1" ht="21" customHeight="1">
      <c r="A33" s="50"/>
      <c r="B33" s="50" t="s">
        <v>2</v>
      </c>
      <c r="C33" s="56">
        <v>2790</v>
      </c>
      <c r="D33" s="63">
        <f>SUM(D34:D39)</f>
        <v>67200</v>
      </c>
      <c r="E33" s="63">
        <f>SUM(E34:E39)</f>
        <v>0</v>
      </c>
      <c r="F33" s="63">
        <f>SUM(F34:F39)</f>
        <v>0</v>
      </c>
      <c r="G33" s="63">
        <f>SUM(G34:G39)</f>
        <v>43784.85</v>
      </c>
      <c r="H33" s="63">
        <f>H34+H38+H37</f>
        <v>0</v>
      </c>
      <c r="I33" s="63">
        <f t="shared" si="0"/>
        <v>65.15602678571429</v>
      </c>
      <c r="J33" s="34"/>
    </row>
    <row r="34" spans="1:11" ht="80.25" customHeight="1">
      <c r="A34" s="52" t="s">
        <v>46</v>
      </c>
      <c r="B34" s="52" t="s">
        <v>47</v>
      </c>
      <c r="C34" s="57"/>
      <c r="D34" s="65">
        <v>16000</v>
      </c>
      <c r="E34" s="64"/>
      <c r="F34" s="64"/>
      <c r="G34" s="65">
        <v>4798.43</v>
      </c>
      <c r="H34" s="64"/>
      <c r="I34" s="67">
        <f t="shared" si="0"/>
        <v>29.990187500000005</v>
      </c>
      <c r="J34" s="36"/>
      <c r="K34" s="7"/>
    </row>
    <row r="35" spans="1:10" ht="15" customHeight="1" hidden="1">
      <c r="A35" s="52"/>
      <c r="B35" s="52"/>
      <c r="C35" s="54"/>
      <c r="D35" s="65"/>
      <c r="E35" s="65"/>
      <c r="F35" s="65"/>
      <c r="G35" s="65"/>
      <c r="H35" s="64"/>
      <c r="I35" s="67" t="e">
        <f t="shared" si="0"/>
        <v>#DIV/0!</v>
      </c>
      <c r="J35" s="37"/>
    </row>
    <row r="36" spans="1:10" ht="15" customHeight="1" hidden="1">
      <c r="A36" s="52"/>
      <c r="B36" s="52"/>
      <c r="C36" s="54"/>
      <c r="D36" s="65"/>
      <c r="E36" s="65"/>
      <c r="F36" s="65"/>
      <c r="G36" s="65"/>
      <c r="H36" s="64"/>
      <c r="I36" s="67" t="e">
        <f t="shared" si="0"/>
        <v>#DIV/0!</v>
      </c>
      <c r="J36" s="37"/>
    </row>
    <row r="37" spans="1:10" ht="95.25" customHeight="1" hidden="1">
      <c r="A37" s="52" t="s">
        <v>43</v>
      </c>
      <c r="B37" s="52" t="s">
        <v>48</v>
      </c>
      <c r="C37" s="54"/>
      <c r="D37" s="65">
        <v>0</v>
      </c>
      <c r="E37" s="65"/>
      <c r="F37" s="65"/>
      <c r="G37" s="65">
        <v>0</v>
      </c>
      <c r="H37" s="64"/>
      <c r="I37" s="67" t="e">
        <f t="shared" si="0"/>
        <v>#DIV/0!</v>
      </c>
      <c r="J37" s="37"/>
    </row>
    <row r="38" spans="1:10" ht="66" customHeight="1">
      <c r="A38" s="52" t="s">
        <v>28</v>
      </c>
      <c r="B38" s="52" t="s">
        <v>49</v>
      </c>
      <c r="C38" s="54"/>
      <c r="D38" s="65">
        <v>20200</v>
      </c>
      <c r="E38" s="65"/>
      <c r="F38" s="65"/>
      <c r="G38" s="65">
        <v>10386.42</v>
      </c>
      <c r="H38" s="64"/>
      <c r="I38" s="67">
        <f t="shared" si="0"/>
        <v>51.41792079207921</v>
      </c>
      <c r="J38" s="37"/>
    </row>
    <row r="39" spans="1:10" ht="48.75" customHeight="1">
      <c r="A39" s="32" t="s">
        <v>66</v>
      </c>
      <c r="B39" s="32" t="s">
        <v>67</v>
      </c>
      <c r="C39" s="54"/>
      <c r="D39" s="65">
        <v>31000</v>
      </c>
      <c r="E39" s="65"/>
      <c r="F39" s="65"/>
      <c r="G39" s="65">
        <v>28600</v>
      </c>
      <c r="H39" s="64"/>
      <c r="I39" s="67">
        <f t="shared" si="0"/>
        <v>92.25806451612904</v>
      </c>
      <c r="J39" s="37"/>
    </row>
    <row r="40" spans="1:10" s="7" customFormat="1" ht="23.25" customHeight="1" hidden="1">
      <c r="A40" s="58" t="s">
        <v>57</v>
      </c>
      <c r="B40" s="58" t="s">
        <v>58</v>
      </c>
      <c r="C40" s="53"/>
      <c r="D40" s="64">
        <v>0</v>
      </c>
      <c r="E40" s="64"/>
      <c r="F40" s="64"/>
      <c r="G40" s="64">
        <v>0</v>
      </c>
      <c r="H40" s="64"/>
      <c r="I40" s="68" t="e">
        <f t="shared" si="0"/>
        <v>#DIV/0!</v>
      </c>
      <c r="J40" s="36"/>
    </row>
    <row r="41" spans="1:10" s="17" customFormat="1" ht="21" customHeight="1">
      <c r="A41" s="40"/>
      <c r="B41" s="40" t="s">
        <v>26</v>
      </c>
      <c r="C41" s="41">
        <v>89737.9</v>
      </c>
      <c r="D41" s="69">
        <f>D42</f>
        <v>1180520</v>
      </c>
      <c r="E41" s="69">
        <f>E42</f>
        <v>0</v>
      </c>
      <c r="F41" s="69">
        <f>F42</f>
        <v>0</v>
      </c>
      <c r="G41" s="69">
        <f>G42</f>
        <v>663488.5</v>
      </c>
      <c r="H41" s="69"/>
      <c r="I41" s="69">
        <f t="shared" si="0"/>
        <v>56.203071527801306</v>
      </c>
      <c r="J41" s="34"/>
    </row>
    <row r="42" spans="1:10" ht="21" customHeight="1">
      <c r="A42" s="32" t="s">
        <v>19</v>
      </c>
      <c r="B42" s="43" t="s">
        <v>3</v>
      </c>
      <c r="C42" s="33"/>
      <c r="D42" s="70">
        <f>SUM(D43:D50)</f>
        <v>1180520</v>
      </c>
      <c r="E42" s="70">
        <f>SUM(E43:E50)</f>
        <v>0</v>
      </c>
      <c r="F42" s="70">
        <f>SUM(F43:F50)</f>
        <v>0</v>
      </c>
      <c r="G42" s="70">
        <f>SUM(G43:G50)</f>
        <v>663488.5</v>
      </c>
      <c r="H42" s="70">
        <f>SUM(H43:H47)</f>
        <v>0</v>
      </c>
      <c r="I42" s="70">
        <f t="shared" si="0"/>
        <v>56.203071527801306</v>
      </c>
      <c r="J42" s="37"/>
    </row>
    <row r="43" spans="1:10" ht="33.75" customHeight="1">
      <c r="A43" s="32" t="s">
        <v>61</v>
      </c>
      <c r="B43" s="32" t="s">
        <v>27</v>
      </c>
      <c r="C43" s="33">
        <v>45052.6</v>
      </c>
      <c r="D43" s="62">
        <v>1019400</v>
      </c>
      <c r="E43" s="62"/>
      <c r="F43" s="62"/>
      <c r="G43" s="62">
        <v>616060</v>
      </c>
      <c r="H43" s="62"/>
      <c r="I43" s="62">
        <f t="shared" si="0"/>
        <v>60.4335883853247</v>
      </c>
      <c r="J43" s="37"/>
    </row>
    <row r="44" spans="1:10" ht="50.25" customHeight="1" hidden="1">
      <c r="A44" s="32" t="s">
        <v>29</v>
      </c>
      <c r="B44" s="32" t="s">
        <v>36</v>
      </c>
      <c r="C44" s="33"/>
      <c r="D44" s="62"/>
      <c r="E44" s="62"/>
      <c r="F44" s="62"/>
      <c r="G44" s="62">
        <v>0</v>
      </c>
      <c r="H44" s="62"/>
      <c r="I44" s="71" t="e">
        <f t="shared" si="0"/>
        <v>#DIV/0!</v>
      </c>
      <c r="J44" s="37"/>
    </row>
    <row r="45" spans="1:10" ht="2.25" customHeight="1" hidden="1">
      <c r="A45" s="32" t="s">
        <v>24</v>
      </c>
      <c r="B45" s="32" t="s">
        <v>25</v>
      </c>
      <c r="C45" s="33"/>
      <c r="D45" s="62">
        <v>0</v>
      </c>
      <c r="E45" s="62"/>
      <c r="F45" s="62"/>
      <c r="G45" s="62">
        <v>0</v>
      </c>
      <c r="H45" s="62"/>
      <c r="I45" s="71" t="e">
        <f t="shared" si="0"/>
        <v>#DIV/0!</v>
      </c>
      <c r="J45" s="37"/>
    </row>
    <row r="46" spans="1:10" ht="38.25" customHeight="1" hidden="1">
      <c r="A46" s="32"/>
      <c r="B46" s="32"/>
      <c r="C46" s="33"/>
      <c r="D46" s="62"/>
      <c r="E46" s="62"/>
      <c r="F46" s="62"/>
      <c r="G46" s="62"/>
      <c r="H46" s="70"/>
      <c r="I46" s="71" t="e">
        <f t="shared" si="0"/>
        <v>#DIV/0!</v>
      </c>
      <c r="J46" s="37"/>
    </row>
    <row r="47" spans="1:10" ht="19.5" customHeight="1">
      <c r="A47" s="32" t="s">
        <v>50</v>
      </c>
      <c r="B47" s="32" t="s">
        <v>51</v>
      </c>
      <c r="C47" s="33"/>
      <c r="D47" s="62">
        <v>118700</v>
      </c>
      <c r="E47" s="62"/>
      <c r="F47" s="62"/>
      <c r="G47" s="62">
        <v>26238.5</v>
      </c>
      <c r="H47" s="70"/>
      <c r="I47" s="71">
        <f t="shared" si="0"/>
        <v>22.104886267902273</v>
      </c>
      <c r="J47" s="37"/>
    </row>
    <row r="48" spans="1:10" ht="36" customHeight="1">
      <c r="A48" s="32" t="s">
        <v>59</v>
      </c>
      <c r="B48" s="32" t="s">
        <v>60</v>
      </c>
      <c r="C48" s="33"/>
      <c r="D48" s="62">
        <v>0</v>
      </c>
      <c r="E48" s="62"/>
      <c r="F48" s="62"/>
      <c r="G48" s="62">
        <v>0</v>
      </c>
      <c r="H48" s="70"/>
      <c r="I48" s="71"/>
      <c r="J48" s="37"/>
    </row>
    <row r="49" spans="1:10" ht="48.75" customHeight="1">
      <c r="A49" s="32" t="s">
        <v>62</v>
      </c>
      <c r="B49" s="32" t="s">
        <v>63</v>
      </c>
      <c r="C49" s="33"/>
      <c r="D49" s="62">
        <v>42420</v>
      </c>
      <c r="E49" s="62"/>
      <c r="F49" s="62"/>
      <c r="G49" s="62">
        <v>21190</v>
      </c>
      <c r="H49" s="62"/>
      <c r="I49" s="69">
        <f t="shared" si="0"/>
        <v>49.95285242809995</v>
      </c>
      <c r="J49" s="37"/>
    </row>
    <row r="50" spans="1:10" ht="34.5" customHeight="1" hidden="1">
      <c r="A50" s="32" t="s">
        <v>68</v>
      </c>
      <c r="B50" s="32" t="s">
        <v>69</v>
      </c>
      <c r="C50" s="33"/>
      <c r="D50" s="62">
        <v>0</v>
      </c>
      <c r="E50" s="62"/>
      <c r="F50" s="62"/>
      <c r="G50" s="62">
        <v>0</v>
      </c>
      <c r="H50" s="62"/>
      <c r="I50" s="69" t="e">
        <f t="shared" si="0"/>
        <v>#DIV/0!</v>
      </c>
      <c r="J50" s="37"/>
    </row>
    <row r="51" spans="1:10" s="17" customFormat="1" ht="23.25" customHeight="1">
      <c r="A51" s="40" t="s">
        <v>30</v>
      </c>
      <c r="B51" s="40" t="s">
        <v>37</v>
      </c>
      <c r="C51" s="41"/>
      <c r="D51" s="69">
        <v>35300</v>
      </c>
      <c r="E51" s="69"/>
      <c r="F51" s="69"/>
      <c r="G51" s="69">
        <v>17273.53</v>
      </c>
      <c r="H51" s="61"/>
      <c r="I51" s="71">
        <f t="shared" si="0"/>
        <v>48.933512747875355</v>
      </c>
      <c r="J51" s="34"/>
    </row>
    <row r="52" spans="1:10" s="17" customFormat="1" ht="20.25" customHeight="1">
      <c r="A52" s="52"/>
      <c r="B52" s="58" t="s">
        <v>4</v>
      </c>
      <c r="C52" s="57">
        <v>115903.3</v>
      </c>
      <c r="D52" s="64">
        <f>D51+D41+D7+D40</f>
        <v>1545520</v>
      </c>
      <c r="E52" s="64">
        <f>E51+E41+E7+E40</f>
        <v>0</v>
      </c>
      <c r="F52" s="64">
        <f>F51+F41+F7+F40</f>
        <v>0</v>
      </c>
      <c r="G52" s="64">
        <f>G51+G41+G7+G40</f>
        <v>844355.55</v>
      </c>
      <c r="H52" s="64"/>
      <c r="I52" s="72">
        <f t="shared" si="0"/>
        <v>54.632457037113724</v>
      </c>
      <c r="J52" s="34"/>
    </row>
    <row r="53" spans="1:10" ht="18" customHeight="1">
      <c r="A53" s="32" t="s">
        <v>72</v>
      </c>
      <c r="B53" s="43"/>
      <c r="C53" s="35"/>
      <c r="D53" s="70">
        <v>-130600</v>
      </c>
      <c r="E53" s="70"/>
      <c r="F53" s="70"/>
      <c r="G53" s="70"/>
      <c r="H53" s="70"/>
      <c r="I53" s="69"/>
      <c r="J53" s="49"/>
    </row>
    <row r="54" spans="1:10" ht="20.25" customHeight="1">
      <c r="A54" s="32"/>
      <c r="B54" s="43" t="s">
        <v>38</v>
      </c>
      <c r="C54" s="35"/>
      <c r="D54" s="70"/>
      <c r="E54" s="70"/>
      <c r="F54" s="70"/>
      <c r="G54" s="70">
        <f>G56+G55</f>
        <v>130620.02</v>
      </c>
      <c r="H54" s="70"/>
      <c r="I54" s="69"/>
      <c r="J54" s="49"/>
    </row>
    <row r="55" spans="1:10" ht="20.25" customHeight="1">
      <c r="A55" s="32"/>
      <c r="B55" s="42" t="s">
        <v>39</v>
      </c>
      <c r="C55" s="33"/>
      <c r="D55" s="62"/>
      <c r="E55" s="62"/>
      <c r="F55" s="62"/>
      <c r="G55" s="62">
        <v>127598.91</v>
      </c>
      <c r="H55" s="70"/>
      <c r="I55" s="69"/>
      <c r="J55" s="49"/>
    </row>
    <row r="56" spans="1:10" ht="19.5" customHeight="1">
      <c r="A56" s="32"/>
      <c r="B56" s="42" t="s">
        <v>40</v>
      </c>
      <c r="C56" s="33"/>
      <c r="D56" s="62"/>
      <c r="E56" s="62"/>
      <c r="F56" s="62"/>
      <c r="G56" s="62">
        <v>3021.11</v>
      </c>
      <c r="H56" s="70"/>
      <c r="I56" s="69"/>
      <c r="J56" s="49"/>
    </row>
    <row r="57" spans="1:10" ht="13.5" customHeight="1">
      <c r="A57" s="32"/>
      <c r="B57" s="44"/>
      <c r="C57" s="35"/>
      <c r="D57" s="70"/>
      <c r="E57" s="70"/>
      <c r="F57" s="70"/>
      <c r="G57" s="70"/>
      <c r="H57" s="70"/>
      <c r="I57" s="69"/>
      <c r="J57" s="49"/>
    </row>
    <row r="58" spans="1:10" ht="20.25" customHeight="1">
      <c r="A58" s="32"/>
      <c r="B58" s="44" t="s">
        <v>41</v>
      </c>
      <c r="C58" s="35"/>
      <c r="D58" s="70"/>
      <c r="E58" s="70"/>
      <c r="F58" s="70"/>
      <c r="G58" s="70">
        <f>G60+G59</f>
        <v>139813.33</v>
      </c>
      <c r="H58" s="70"/>
      <c r="I58" s="69"/>
      <c r="J58" s="49"/>
    </row>
    <row r="59" spans="1:10" ht="18" customHeight="1">
      <c r="A59" s="32"/>
      <c r="B59" s="42" t="s">
        <v>42</v>
      </c>
      <c r="C59" s="33"/>
      <c r="D59" s="62"/>
      <c r="E59" s="62"/>
      <c r="F59" s="62"/>
      <c r="G59" s="62">
        <v>139813.33</v>
      </c>
      <c r="H59" s="70"/>
      <c r="I59" s="69"/>
      <c r="J59" s="49"/>
    </row>
    <row r="60" spans="1:10" ht="18" customHeight="1">
      <c r="A60" s="32"/>
      <c r="B60" s="42" t="s">
        <v>40</v>
      </c>
      <c r="C60" s="33"/>
      <c r="D60" s="62"/>
      <c r="E60" s="62"/>
      <c r="F60" s="62"/>
      <c r="G60" s="62">
        <v>0</v>
      </c>
      <c r="H60" s="70"/>
      <c r="I60" s="69"/>
      <c r="J60" s="49"/>
    </row>
    <row r="61" spans="1:10" ht="13.5" customHeight="1">
      <c r="A61" s="32"/>
      <c r="B61" s="44"/>
      <c r="C61" s="35"/>
      <c r="D61" s="70"/>
      <c r="E61" s="70"/>
      <c r="F61" s="70"/>
      <c r="G61" s="70"/>
      <c r="H61" s="70"/>
      <c r="I61" s="69"/>
      <c r="J61" s="49"/>
    </row>
    <row r="62" spans="1:10" ht="21.75" customHeight="1">
      <c r="A62" s="46"/>
      <c r="B62" s="44"/>
      <c r="C62" s="39"/>
      <c r="D62" s="70"/>
      <c r="E62" s="70"/>
      <c r="F62" s="70"/>
      <c r="G62" s="70"/>
      <c r="H62" s="70"/>
      <c r="I62" s="70"/>
      <c r="J62" s="45"/>
    </row>
    <row r="63" spans="1:10" ht="11.25" customHeight="1" hidden="1">
      <c r="A63" s="46"/>
      <c r="B63" s="42"/>
      <c r="C63" s="38"/>
      <c r="D63" s="62"/>
      <c r="E63" s="62"/>
      <c r="F63" s="62"/>
      <c r="G63" s="62"/>
      <c r="H63" s="62"/>
      <c r="I63" s="62"/>
      <c r="J63" s="45"/>
    </row>
    <row r="64" spans="1:10" ht="1.5" customHeight="1" hidden="1">
      <c r="A64" s="46"/>
      <c r="B64" s="42"/>
      <c r="C64" s="38"/>
      <c r="D64" s="62"/>
      <c r="E64" s="62"/>
      <c r="F64" s="62"/>
      <c r="G64" s="62"/>
      <c r="H64" s="62"/>
      <c r="I64" s="62"/>
      <c r="J64" s="45"/>
    </row>
    <row r="65" spans="1:10" ht="18" customHeight="1">
      <c r="A65" s="46"/>
      <c r="B65" s="42"/>
      <c r="C65" s="38"/>
      <c r="D65" s="62"/>
      <c r="E65" s="62"/>
      <c r="F65" s="62"/>
      <c r="G65" s="62"/>
      <c r="H65" s="62"/>
      <c r="I65" s="62"/>
      <c r="J65" s="45"/>
    </row>
    <row r="66" spans="1:10" ht="19.5" customHeight="1">
      <c r="A66" s="32"/>
      <c r="B66" s="42"/>
      <c r="C66" s="38"/>
      <c r="D66" s="62"/>
      <c r="E66" s="62"/>
      <c r="F66" s="62"/>
      <c r="G66" s="62"/>
      <c r="H66" s="62" t="s">
        <v>10</v>
      </c>
      <c r="I66" s="62"/>
      <c r="J66" s="47"/>
    </row>
    <row r="67" spans="1:10" ht="11.25" customHeight="1">
      <c r="A67" s="26"/>
      <c r="B67" s="48"/>
      <c r="C67" s="47"/>
      <c r="D67" s="47"/>
      <c r="E67" s="47"/>
      <c r="F67" s="47"/>
      <c r="G67" s="47"/>
      <c r="H67" s="47"/>
      <c r="I67" s="47"/>
      <c r="J67" s="47"/>
    </row>
    <row r="68" spans="1:10" ht="11.25" customHeight="1">
      <c r="A68" s="26"/>
      <c r="B68" s="48"/>
      <c r="C68" s="47"/>
      <c r="D68" s="47"/>
      <c r="E68" s="47"/>
      <c r="F68" s="47"/>
      <c r="G68" s="47"/>
      <c r="H68" s="47"/>
      <c r="I68" s="47"/>
      <c r="J68" s="47"/>
    </row>
    <row r="69" spans="1:10" ht="32.25" customHeight="1">
      <c r="A69" s="20"/>
      <c r="B69" s="19"/>
      <c r="C69" s="18"/>
      <c r="D69" s="18"/>
      <c r="E69" s="18"/>
      <c r="F69" s="18"/>
      <c r="G69" s="18"/>
      <c r="H69" s="18"/>
      <c r="I69" s="18"/>
      <c r="J69" s="18"/>
    </row>
    <row r="70" spans="1:10" ht="24.75" customHeight="1">
      <c r="A70" s="21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1.25" customHeight="1">
      <c r="A71" s="21"/>
      <c r="B71" s="19"/>
      <c r="C71" s="19"/>
      <c r="D71" s="19"/>
      <c r="E71" s="19"/>
      <c r="F71" s="19"/>
      <c r="G71" s="19"/>
      <c r="H71" s="19"/>
      <c r="I71" s="19"/>
      <c r="J71" s="19"/>
    </row>
    <row r="72" spans="2:10" ht="11.25" customHeight="1">
      <c r="B72" s="8"/>
      <c r="C72" s="8"/>
      <c r="D72" s="8"/>
      <c r="E72" s="8"/>
      <c r="F72" s="8"/>
      <c r="G72" s="8"/>
      <c r="H72" s="8"/>
      <c r="I72" s="8"/>
      <c r="J72" s="8"/>
    </row>
    <row r="73" spans="1:10" ht="11.25" customHeight="1">
      <c r="A73" s="10"/>
      <c r="B73" s="6"/>
      <c r="C73" s="6"/>
      <c r="D73" s="6"/>
      <c r="E73" s="6"/>
      <c r="F73" s="6"/>
      <c r="G73" s="6"/>
      <c r="H73" s="6"/>
      <c r="I73" s="6"/>
      <c r="J73" s="6"/>
    </row>
    <row r="74" spans="1:10" ht="9.75" customHeight="1">
      <c r="A74" s="10"/>
      <c r="B74" s="6"/>
      <c r="C74" s="6"/>
      <c r="D74" s="6"/>
      <c r="E74" s="6"/>
      <c r="F74" s="6"/>
      <c r="G74" s="6"/>
      <c r="H74" s="6"/>
      <c r="I74" s="6"/>
      <c r="J74" s="6"/>
    </row>
    <row r="75" spans="1:10" ht="9.75" customHeight="1">
      <c r="A75" s="10"/>
      <c r="B75" s="6"/>
      <c r="C75" s="6"/>
      <c r="D75" s="6"/>
      <c r="E75" s="6"/>
      <c r="F75" s="6"/>
      <c r="G75" s="6"/>
      <c r="H75" s="6"/>
      <c r="I75" s="6"/>
      <c r="J75" s="6"/>
    </row>
    <row r="76" spans="1:10" ht="9.75" customHeight="1">
      <c r="A76" s="10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10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10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10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10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10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10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10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10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10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10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10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10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10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10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10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10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10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10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10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10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10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10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10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10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10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10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10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10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10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10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10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10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10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10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10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10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10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10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10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10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10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10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10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10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10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10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10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10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10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10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10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10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10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10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10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10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10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10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10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10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10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10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10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10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10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10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10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10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10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10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10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10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10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10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10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10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10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10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10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10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10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10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10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10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10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10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10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10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10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10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10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10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10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10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10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10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10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10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10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10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10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>
      <c r="A211" s="10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>
      <c r="A212" s="10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>
      <c r="A213" s="10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>
      <c r="A214" s="10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>
      <c r="A215" s="10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>
      <c r="A216" s="10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2.75">
      <c r="A217" s="10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2.75">
      <c r="A218" s="10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>
      <c r="A219" s="10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2.75">
      <c r="A220" s="10"/>
      <c r="B220" s="6"/>
      <c r="C220" s="6"/>
      <c r="D220" s="6"/>
      <c r="E220" s="6"/>
      <c r="F220" s="6"/>
      <c r="G220" s="6"/>
      <c r="H220" s="6"/>
      <c r="I220" s="6"/>
      <c r="J220" s="6"/>
    </row>
  </sheetData>
  <sheetProtection/>
  <mergeCells count="2">
    <mergeCell ref="A2:J2"/>
    <mergeCell ref="D1:I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65" r:id="rId1"/>
  <colBreaks count="1" manualBreakCount="1">
    <brk id="9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2010-06-08T09:26:42Z</cp:lastPrinted>
  <dcterms:created xsi:type="dcterms:W3CDTF">1996-10-08T23:32:33Z</dcterms:created>
  <dcterms:modified xsi:type="dcterms:W3CDTF">2010-07-05T11:11:53Z</dcterms:modified>
  <cp:category/>
  <cp:version/>
  <cp:contentType/>
  <cp:contentStatus/>
</cp:coreProperties>
</file>