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<sst xmlns="http://schemas.openxmlformats.org/spreadsheetml/2006/main" count="121" uniqueCount="111">
  <si>
    <t>КОДЫ</t>
  </si>
  <si>
    <t>на 01.06.2011</t>
  </si>
  <si>
    <t>Форма по ОКУД</t>
  </si>
  <si>
    <t>0503317</t>
  </si>
  <si>
    <t>Наименование финансового органа:</t>
  </si>
  <si>
    <t>Дата</t>
  </si>
  <si>
    <t>01.06.2011</t>
  </si>
  <si>
    <t>Финансовый отдел администрации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</si>
  <si>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</si>
  <si>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</si>
  <si>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</si>
  <si>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</si>
  <si>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</si>
  <si>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</si>
  <si>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</si>
  <si>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</si>
  <si>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</si>
  <si>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</si>
  <si>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</si>
  <si>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</si>
  <si>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</si>
  <si>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</si>
  <si>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</si>
  <si>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</si>
  <si>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</si>
  <si>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</si>
  <si>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</si>
  <si>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</si>
  <si>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</si>
  <si>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</si>
  <si>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</si>
  <si>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</si>
  <si>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</si>
  <si>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</si>
  <si>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</si>
  <si>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</si>
  <si>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</si>
  <si>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</si>
  <si>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</si>
  <si>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</si>
  <si>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</si>
  <si>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</si>
  <si>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</si>
  <si>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</si>
  <si>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</si>
  <si>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</si>
  <si>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</si>
  <si>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</si>
  <si>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</si>
  <si>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</si>
  <si>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</si>
  <si>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</si>
  <si>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</si>
  <si>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</si>
  <si>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</si>
  <si>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</si>
  <si>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</si>
  <si>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00010102022010000110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</si>
  <si>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</si>
  <si>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</si>
  <si>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</si>
  <si>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</si>
  <si>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</si>
  <si>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</si>
  <si>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</si>
  <si>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</si>
  <si>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</si>
  <si>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</si>
  <si>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</si>
  <si>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</si>
  <si>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</si>
  <si>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</si>
  <si>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</si>
  <si>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</si>
  <si>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реализации иного имущества, находящегося в собственности поселений (за исключением имущества муниципальных автономных  учреждений, а такжк имущества муниципальных унитарных предприятий, в том числе казенных)</t>
  </si>
  <si>
    <t>00011402033100000410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</si>
  <si>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</si>
  <si>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</si>
  <si>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</si>
  <si>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</si>
  <si>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</si>
  <si>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</si>
  <si>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</si>
  <si>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</si>
  <si>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</si>
  <si>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</si>
  <si>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</si>
  <si>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</si>
  <si>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</si>
  <si>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</si>
  <si>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>% исполнения</t>
  </si>
  <si>
    <t>Налоговые и неналоговые доходы</t>
  </si>
  <si>
    <t>Налоговые доходы</t>
  </si>
  <si>
    <t>Безвозмездные перечисления</t>
  </si>
  <si>
    <t>ОТЧЕТ ОБ ИСПОЛНЕНИИ БЮДЖЕТА ИСАКОВСКОГО СЕЛЬСКОГО ПОСЕЛЕНИЯ</t>
  </si>
  <si>
    <t>Наименование бюджета: Бюджет Исаковского сельского поселения Красноармейского района Чувашской Республики</t>
  </si>
  <si>
    <t>Налоги на прибыль, доходы</t>
  </si>
  <si>
    <t>00010503000000000000</t>
  </si>
  <si>
    <t>Налоги на имущество</t>
  </si>
  <si>
    <t>00010600000000000000</t>
  </si>
  <si>
    <t xml:space="preserve">    Земельный налог</t>
  </si>
  <si>
    <t>00010606000000000000</t>
  </si>
  <si>
    <t xml:space="preserve">    Государственная пошлина </t>
  </si>
  <si>
    <t>00010800000000000000</t>
  </si>
  <si>
    <t>НЕНАЛОГОВЫЕ ДОХОДЫ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</si>
  <si>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</si>
  <si>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</si>
  <si>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</si>
  <si>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 от продажи материальных и нематериальных активов</t>
  </si>
  <si>
    <t>00011400000000000000</t>
  </si>
  <si>
    <t>00020200000000000000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</si>
</sst>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shrinkToFit="1"/>
    </xf>
    <xf numFmtId="4" fontId="12" fillId="33" borderId="17" xfId="0" applyNumberFormat="1" applyFont="1" applyFill="1" applyBorder="1" applyAlignment="1">
      <alignment horizontal="right" shrinkToFit="1"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14" fillId="33" borderId="20" xfId="0" applyFont="1" applyFill="1" applyBorder="1" applyAlignment="1">
      <alignment horizontal="left" wrapText="1" indent="2"/>
    </xf>
    <xf numFmtId="0" fontId="14" fillId="33" borderId="21" xfId="0" applyFont="1" applyFill="1" applyBorder="1" applyAlignment="1">
      <alignment horizontal="left" wrapText="1" indent="2"/>
    </xf>
    <xf numFmtId="49" fontId="14" fillId="33" borderId="17" xfId="0" applyNumberFormat="1" applyFont="1" applyFill="1" applyBorder="1" applyAlignment="1">
      <alignment horizontal="center" shrinkToFit="1"/>
    </xf>
    <xf numFmtId="4" fontId="14" fillId="33" borderId="17" xfId="0" applyNumberFormat="1" applyFont="1" applyFill="1" applyBorder="1" applyAlignment="1">
      <alignment horizontal="right" shrinkToFit="1"/>
    </xf>
    <xf numFmtId="168" fontId="13" fillId="33" borderId="17" xfId="0" applyNumberFormat="1" applyFont="1" applyFill="1" applyBorder="1" applyAlignment="1">
      <alignment horizontal="right" shrinkToFit="1"/>
    </xf>
    <xf numFmtId="0" fontId="14" fillId="33" borderId="22" xfId="0" applyFont="1" applyFill="1" applyBorder="1" applyAlignment="1">
      <alignment wrapText="1"/>
    </xf>
    <xf numFmtId="0" fontId="14" fillId="33" borderId="17" xfId="0" applyFont="1" applyFill="1" applyBorder="1" applyAlignment="1">
      <alignment wrapText="1"/>
    </xf>
    <xf numFmtId="168" fontId="14" fillId="33" borderId="17" xfId="0" applyNumberFormat="1" applyFont="1" applyFill="1" applyBorder="1" applyAlignment="1">
      <alignment horizontal="right" shrinkToFit="1"/>
    </xf>
    <xf numFmtId="0" fontId="48" fillId="0" borderId="0" xfId="0" applyFont="1" applyAlignment="1">
      <alignment/>
    </xf>
    <xf numFmtId="49" fontId="14" fillId="33" borderId="23" xfId="0" applyNumberFormat="1" applyFont="1" applyFill="1" applyBorder="1" applyAlignment="1">
      <alignment horizontal="center" shrinkToFit="1"/>
    </xf>
    <xf numFmtId="0" fontId="14" fillId="33" borderId="20" xfId="0" applyFont="1" applyFill="1" applyBorder="1" applyAlignment="1">
      <alignment horizontal="left" wrapText="1" indent="2"/>
    </xf>
    <xf numFmtId="0" fontId="14" fillId="33" borderId="21" xfId="0" applyFont="1" applyFill="1" applyBorder="1" applyAlignment="1">
      <alignment horizontal="left" wrapText="1" indent="2"/>
    </xf>
    <xf numFmtId="0" fontId="11" fillId="33" borderId="0" xfId="0" applyFont="1" applyFill="1" applyAlignment="1">
      <alignment horizontal="left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wrapText="1" indent="2"/>
    </xf>
    <xf numFmtId="0" fontId="12" fillId="33" borderId="21" xfId="0" applyFont="1" applyFill="1" applyBorder="1" applyAlignment="1">
      <alignment horizontal="left" wrapText="1" indent="2"/>
    </xf>
    <xf numFmtId="0" fontId="12" fillId="33" borderId="26" xfId="0" applyFont="1" applyFill="1" applyBorder="1" applyAlignment="1">
      <alignment horizontal="left" wrapText="1" indent="2"/>
    </xf>
    <xf numFmtId="0" fontId="12" fillId="33" borderId="27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showGridLines="0" tabSelected="1" zoomScalePageLayoutView="0" workbookViewId="0" topLeftCell="A1">
      <selection activeCell="Y20" sqref="Y20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0.13671875" style="0" hidden="1" customWidth="1"/>
    <col min="5" max="11" width="15.7109375" style="0" hidden="1" customWidth="1"/>
    <col min="12" max="12" width="15.7109375" style="0" customWidth="1"/>
    <col min="13" max="21" width="15.7109375" style="0" hidden="1" customWidth="1"/>
    <col min="22" max="22" width="15.8515625" style="0" customWidth="1"/>
    <col min="23" max="23" width="6.851562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55" t="s">
        <v>94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8"/>
      <c r="T2" s="8"/>
      <c r="U2" s="8"/>
      <c r="V2" s="5"/>
      <c r="W2" s="9"/>
    </row>
    <row r="3" spans="1:23" ht="15.75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"/>
      <c r="T3" s="8"/>
      <c r="U3" s="8"/>
      <c r="V3" s="10"/>
      <c r="W3" s="11" t="s">
        <v>0</v>
      </c>
    </row>
    <row r="4" spans="1:23" ht="1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12"/>
      <c r="T4" s="12"/>
      <c r="U4" s="12"/>
      <c r="V4" s="13" t="s">
        <v>2</v>
      </c>
      <c r="W4" s="14" t="s">
        <v>3</v>
      </c>
    </row>
    <row r="5" spans="1:23" ht="1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5">
      <c r="A6" s="58" t="s">
        <v>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27" customHeight="1">
      <c r="A7" s="59" t="s">
        <v>95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21"/>
      <c r="O7" s="21"/>
      <c r="P7" s="21"/>
      <c r="Q7" s="21"/>
      <c r="R7" s="21"/>
      <c r="S7" s="21"/>
      <c r="T7" s="21"/>
      <c r="U7" s="21"/>
      <c r="V7" s="13" t="s">
        <v>8</v>
      </c>
      <c r="W7" s="22"/>
    </row>
    <row r="8" spans="1:23" ht="15">
      <c r="A8" s="15" t="s">
        <v>9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1.25" customHeight="1">
      <c r="A9" s="15" t="s">
        <v>10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11</v>
      </c>
      <c r="W9" s="23"/>
    </row>
    <row r="10" spans="1:23" ht="15.75" hidden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12</v>
      </c>
      <c r="W10" s="24" t="s">
        <v>13</v>
      </c>
    </row>
    <row r="11" spans="1:23" ht="15" customHeight="1">
      <c r="A11" s="61" t="s">
        <v>14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ht="8.25" customHeight="1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5.25" customHeight="1">
      <c r="A13" s="62" t="s">
        <v>15</v>
      </c>
      <c r="B13" s="62" t="s">
        <v>16</v>
      </c>
      <c r="C13" s="62" t="s">
        <v>17</v>
      </c>
      <c r="D13" s="64" t="s">
        <v>18</v>
      </c>
      <c r="E13" s="65"/>
      <c r="F13" s="65"/>
      <c r="G13" s="65"/>
      <c r="H13" s="65"/>
      <c r="I13" s="65"/>
      <c r="J13" s="65"/>
      <c r="K13" s="65"/>
      <c r="L13" s="65"/>
      <c r="M13" s="66"/>
      <c r="N13" s="33" t="s">
        <v>19</v>
      </c>
      <c r="O13" s="34"/>
      <c r="P13" s="34"/>
      <c r="Q13" s="34"/>
      <c r="R13" s="34"/>
      <c r="S13" s="34"/>
      <c r="T13" s="34"/>
      <c r="U13" s="34"/>
      <c r="V13" s="28" t="s">
        <v>19</v>
      </c>
      <c r="W13" s="49" t="s">
        <v>90</v>
      </c>
    </row>
    <row r="14" spans="1:23" ht="35.25" customHeight="1">
      <c r="A14" s="63"/>
      <c r="B14" s="63"/>
      <c r="C14" s="63"/>
      <c r="D14" s="27" t="s">
        <v>20</v>
      </c>
      <c r="E14" s="27" t="s">
        <v>21</v>
      </c>
      <c r="F14" s="27" t="s">
        <v>22</v>
      </c>
      <c r="G14" s="27" t="s">
        <v>23</v>
      </c>
      <c r="H14" s="27" t="s">
        <v>24</v>
      </c>
      <c r="I14" s="28" t="s">
        <v>25</v>
      </c>
      <c r="J14" s="28" t="s">
        <v>26</v>
      </c>
      <c r="K14" s="28" t="s">
        <v>27</v>
      </c>
      <c r="L14" s="28" t="s">
        <v>28</v>
      </c>
      <c r="M14" s="27" t="s">
        <v>29</v>
      </c>
      <c r="N14" s="27" t="s">
        <v>20</v>
      </c>
      <c r="O14" s="27" t="s">
        <v>21</v>
      </c>
      <c r="P14" s="27" t="s">
        <v>30</v>
      </c>
      <c r="Q14" s="27" t="s">
        <v>23</v>
      </c>
      <c r="R14" s="27" t="s">
        <v>24</v>
      </c>
      <c r="S14" s="28" t="s">
        <v>25</v>
      </c>
      <c r="T14" s="28" t="s">
        <v>26</v>
      </c>
      <c r="U14" s="28" t="s">
        <v>27</v>
      </c>
      <c r="V14" s="28" t="s">
        <v>28</v>
      </c>
      <c r="W14" s="50"/>
    </row>
    <row r="15" spans="1:23" ht="15" customHeight="1">
      <c r="A15" s="28" t="s">
        <v>31</v>
      </c>
      <c r="B15" s="28" t="s">
        <v>32</v>
      </c>
      <c r="C15" s="28" t="s">
        <v>33</v>
      </c>
      <c r="D15" s="28" t="s">
        <v>34</v>
      </c>
      <c r="E15" s="28" t="s">
        <v>35</v>
      </c>
      <c r="F15" s="28" t="s">
        <v>36</v>
      </c>
      <c r="G15" s="28" t="s">
        <v>37</v>
      </c>
      <c r="H15" s="28" t="s">
        <v>38</v>
      </c>
      <c r="I15" s="28" t="s">
        <v>39</v>
      </c>
      <c r="J15" s="28" t="s">
        <v>40</v>
      </c>
      <c r="K15" s="28" t="s">
        <v>41</v>
      </c>
      <c r="L15" s="28">
        <v>4</v>
      </c>
      <c r="M15" s="28" t="s">
        <v>42</v>
      </c>
      <c r="N15" s="28" t="s">
        <v>43</v>
      </c>
      <c r="O15" s="28" t="s">
        <v>44</v>
      </c>
      <c r="P15" s="28" t="s">
        <v>45</v>
      </c>
      <c r="Q15" s="28" t="s">
        <v>46</v>
      </c>
      <c r="R15" s="28" t="s">
        <v>47</v>
      </c>
      <c r="S15" s="28" t="s">
        <v>48</v>
      </c>
      <c r="T15" s="28" t="s">
        <v>49</v>
      </c>
      <c r="U15" s="28" t="s">
        <v>50</v>
      </c>
      <c r="V15" s="28">
        <v>5</v>
      </c>
      <c r="W15" s="28">
        <v>6</v>
      </c>
    </row>
    <row r="16" spans="1:23" s="44" customFormat="1" ht="23.25" customHeight="1">
      <c r="A16" s="42" t="s">
        <v>51</v>
      </c>
      <c r="B16" s="38" t="s">
        <v>52</v>
      </c>
      <c r="C16" s="38" t="s">
        <v>53</v>
      </c>
      <c r="D16" s="39">
        <v>7695045</v>
      </c>
      <c r="E16" s="39">
        <v>0</v>
      </c>
      <c r="F16" s="39">
        <v>7695045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f>L17+L39</f>
        <v>7695045</v>
      </c>
      <c r="M16" s="39">
        <f aca="true" t="shared" si="0" ref="M16:V16">M17+M39</f>
        <v>0</v>
      </c>
      <c r="N16" s="39">
        <f t="shared" si="0"/>
        <v>3819743.83</v>
      </c>
      <c r="O16" s="39">
        <f t="shared" si="0"/>
        <v>0</v>
      </c>
      <c r="P16" s="39">
        <f t="shared" si="0"/>
        <v>3819743.83</v>
      </c>
      <c r="Q16" s="39">
        <f t="shared" si="0"/>
        <v>0</v>
      </c>
      <c r="R16" s="39">
        <f t="shared" si="0"/>
        <v>0</v>
      </c>
      <c r="S16" s="39">
        <f t="shared" si="0"/>
        <v>0</v>
      </c>
      <c r="T16" s="39">
        <f t="shared" si="0"/>
        <v>0</v>
      </c>
      <c r="U16" s="39">
        <f t="shared" si="0"/>
        <v>0</v>
      </c>
      <c r="V16" s="39">
        <f t="shared" si="0"/>
        <v>3819743.83</v>
      </c>
      <c r="W16" s="43">
        <f>V16/L16*100</f>
        <v>49.639005749803935</v>
      </c>
    </row>
    <row r="17" spans="1:23" s="44" customFormat="1" ht="13.5" customHeight="1">
      <c r="A17" s="41" t="s">
        <v>91</v>
      </c>
      <c r="B17" s="45"/>
      <c r="C17" s="38"/>
      <c r="D17" s="39"/>
      <c r="E17" s="39"/>
      <c r="F17" s="39"/>
      <c r="G17" s="39"/>
      <c r="H17" s="39"/>
      <c r="I17" s="39"/>
      <c r="J17" s="39"/>
      <c r="K17" s="39"/>
      <c r="L17" s="39">
        <f>L18+L32</f>
        <v>774485</v>
      </c>
      <c r="M17" s="39">
        <f aca="true" t="shared" si="1" ref="M17:V17">M18+M32</f>
        <v>0</v>
      </c>
      <c r="N17" s="39">
        <f t="shared" si="1"/>
        <v>213703.83000000002</v>
      </c>
      <c r="O17" s="39">
        <f t="shared" si="1"/>
        <v>0</v>
      </c>
      <c r="P17" s="39">
        <f t="shared" si="1"/>
        <v>213703.83000000002</v>
      </c>
      <c r="Q17" s="39">
        <f t="shared" si="1"/>
        <v>0</v>
      </c>
      <c r="R17" s="39">
        <f t="shared" si="1"/>
        <v>0</v>
      </c>
      <c r="S17" s="39">
        <f t="shared" si="1"/>
        <v>0</v>
      </c>
      <c r="T17" s="39">
        <f t="shared" si="1"/>
        <v>0</v>
      </c>
      <c r="U17" s="39">
        <f t="shared" si="1"/>
        <v>0</v>
      </c>
      <c r="V17" s="39">
        <f t="shared" si="1"/>
        <v>213703.83000000002</v>
      </c>
      <c r="W17" s="43">
        <f aca="true" t="shared" si="2" ref="W17:W45">V17/L17*100</f>
        <v>27.59302375126697</v>
      </c>
    </row>
    <row r="18" spans="1:23" s="44" customFormat="1" ht="13.5" customHeight="1">
      <c r="A18" s="41" t="s">
        <v>92</v>
      </c>
      <c r="B18" s="45"/>
      <c r="C18" s="38"/>
      <c r="D18" s="39"/>
      <c r="E18" s="39"/>
      <c r="F18" s="39"/>
      <c r="G18" s="39"/>
      <c r="H18" s="39"/>
      <c r="I18" s="39"/>
      <c r="J18" s="39"/>
      <c r="K18" s="39"/>
      <c r="L18" s="39">
        <f>L19+L22+L25+L27+L30</f>
        <v>690600</v>
      </c>
      <c r="M18" s="39">
        <f aca="true" t="shared" si="3" ref="M18:V18">M19+M22+M25+M27+M30</f>
        <v>0</v>
      </c>
      <c r="N18" s="39">
        <f t="shared" si="3"/>
        <v>212297.52000000002</v>
      </c>
      <c r="O18" s="39">
        <f t="shared" si="3"/>
        <v>0</v>
      </c>
      <c r="P18" s="39">
        <f t="shared" si="3"/>
        <v>212297.52000000002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212297.52000000002</v>
      </c>
      <c r="W18" s="43">
        <f t="shared" si="2"/>
        <v>30.74102519548219</v>
      </c>
    </row>
    <row r="19" spans="1:23" s="44" customFormat="1" ht="12.75" customHeight="1">
      <c r="A19" s="41" t="s">
        <v>96</v>
      </c>
      <c r="B19" s="45"/>
      <c r="C19" s="38"/>
      <c r="D19" s="39"/>
      <c r="E19" s="39"/>
      <c r="F19" s="39"/>
      <c r="G19" s="39"/>
      <c r="H19" s="39"/>
      <c r="I19" s="39"/>
      <c r="J19" s="39"/>
      <c r="K19" s="39"/>
      <c r="L19" s="39">
        <f>SUM(L20:L21)</f>
        <v>186400</v>
      </c>
      <c r="M19" s="39">
        <f aca="true" t="shared" si="4" ref="M19:V19">SUM(M20:M21)</f>
        <v>0</v>
      </c>
      <c r="N19" s="39">
        <f t="shared" si="4"/>
        <v>81936.34999999999</v>
      </c>
      <c r="O19" s="39">
        <f t="shared" si="4"/>
        <v>0</v>
      </c>
      <c r="P19" s="39">
        <f t="shared" si="4"/>
        <v>81936.34999999999</v>
      </c>
      <c r="Q19" s="39">
        <f t="shared" si="4"/>
        <v>0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81936.34999999999</v>
      </c>
      <c r="W19" s="43">
        <f t="shared" si="2"/>
        <v>43.957269313304714</v>
      </c>
    </row>
    <row r="20" spans="1:23" ht="60" customHeight="1">
      <c r="A20" s="53" t="s">
        <v>54</v>
      </c>
      <c r="B20" s="54"/>
      <c r="C20" s="29" t="s">
        <v>55</v>
      </c>
      <c r="D20" s="30">
        <v>184400</v>
      </c>
      <c r="E20" s="30">
        <v>0</v>
      </c>
      <c r="F20" s="30">
        <v>184400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184400</v>
      </c>
      <c r="M20" s="30">
        <v>0</v>
      </c>
      <c r="N20" s="30">
        <v>81255.01</v>
      </c>
      <c r="O20" s="30">
        <v>0</v>
      </c>
      <c r="P20" s="30">
        <v>81255.01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81255.01</v>
      </c>
      <c r="W20" s="40">
        <f t="shared" si="2"/>
        <v>44.06453904555314</v>
      </c>
    </row>
    <row r="21" spans="1:23" ht="60" customHeight="1">
      <c r="A21" s="51" t="s">
        <v>56</v>
      </c>
      <c r="B21" s="52"/>
      <c r="C21" s="29" t="s">
        <v>57</v>
      </c>
      <c r="D21" s="30">
        <v>2000</v>
      </c>
      <c r="E21" s="30">
        <v>0</v>
      </c>
      <c r="F21" s="30">
        <v>2000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2000</v>
      </c>
      <c r="M21" s="30">
        <v>0</v>
      </c>
      <c r="N21" s="30">
        <v>681.34</v>
      </c>
      <c r="O21" s="30">
        <v>0</v>
      </c>
      <c r="P21" s="30">
        <v>681.34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681.34</v>
      </c>
      <c r="W21" s="40">
        <f t="shared" si="2"/>
        <v>34.067</v>
      </c>
    </row>
    <row r="22" spans="1:23" ht="18.75" customHeight="1">
      <c r="A22" s="46" t="s">
        <v>58</v>
      </c>
      <c r="B22" s="47"/>
      <c r="C22" s="38" t="s">
        <v>97</v>
      </c>
      <c r="D22" s="30"/>
      <c r="E22" s="30"/>
      <c r="F22" s="30"/>
      <c r="G22" s="30"/>
      <c r="H22" s="30"/>
      <c r="I22" s="30"/>
      <c r="J22" s="30"/>
      <c r="K22" s="30"/>
      <c r="L22" s="39">
        <f>L23+L24</f>
        <v>18100</v>
      </c>
      <c r="M22" s="39">
        <f aca="true" t="shared" si="5" ref="M22:V22">M23+M24</f>
        <v>0</v>
      </c>
      <c r="N22" s="39">
        <f t="shared" si="5"/>
        <v>11055.1</v>
      </c>
      <c r="O22" s="39">
        <f t="shared" si="5"/>
        <v>0</v>
      </c>
      <c r="P22" s="39">
        <f t="shared" si="5"/>
        <v>11055.1</v>
      </c>
      <c r="Q22" s="39">
        <f t="shared" si="5"/>
        <v>0</v>
      </c>
      <c r="R22" s="39">
        <f t="shared" si="5"/>
        <v>0</v>
      </c>
      <c r="S22" s="39">
        <f t="shared" si="5"/>
        <v>0</v>
      </c>
      <c r="T22" s="39">
        <f t="shared" si="5"/>
        <v>0</v>
      </c>
      <c r="U22" s="39">
        <f t="shared" si="5"/>
        <v>0</v>
      </c>
      <c r="V22" s="39">
        <f t="shared" si="5"/>
        <v>11055.1</v>
      </c>
      <c r="W22" s="40"/>
    </row>
    <row r="23" spans="1:23" ht="15">
      <c r="A23" s="51" t="s">
        <v>58</v>
      </c>
      <c r="B23" s="52"/>
      <c r="C23" s="29" t="s">
        <v>59</v>
      </c>
      <c r="D23" s="30">
        <v>18100</v>
      </c>
      <c r="E23" s="30">
        <v>0</v>
      </c>
      <c r="F23" s="30">
        <v>18100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18100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40">
        <f t="shared" si="2"/>
        <v>0</v>
      </c>
    </row>
    <row r="24" spans="1:23" ht="15">
      <c r="A24" s="51" t="s">
        <v>60</v>
      </c>
      <c r="B24" s="52"/>
      <c r="C24" s="29" t="s">
        <v>61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11055.1</v>
      </c>
      <c r="O24" s="30">
        <v>0</v>
      </c>
      <c r="P24" s="30">
        <v>11055.1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11055.1</v>
      </c>
      <c r="W24" s="40" t="e">
        <f t="shared" si="2"/>
        <v>#DIV/0!</v>
      </c>
    </row>
    <row r="25" spans="1:23" ht="15">
      <c r="A25" s="36" t="s">
        <v>98</v>
      </c>
      <c r="B25" s="37"/>
      <c r="C25" s="38" t="s">
        <v>99</v>
      </c>
      <c r="D25" s="30"/>
      <c r="E25" s="30"/>
      <c r="F25" s="30"/>
      <c r="G25" s="30"/>
      <c r="H25" s="30"/>
      <c r="I25" s="30"/>
      <c r="J25" s="30"/>
      <c r="K25" s="30"/>
      <c r="L25" s="39">
        <f>L26</f>
        <v>63000</v>
      </c>
      <c r="M25" s="39">
        <f aca="true" t="shared" si="6" ref="M25:V25">M26</f>
        <v>0</v>
      </c>
      <c r="N25" s="39">
        <f t="shared" si="6"/>
        <v>6407.19</v>
      </c>
      <c r="O25" s="39">
        <f t="shared" si="6"/>
        <v>0</v>
      </c>
      <c r="P25" s="39">
        <f t="shared" si="6"/>
        <v>6407.19</v>
      </c>
      <c r="Q25" s="39">
        <f t="shared" si="6"/>
        <v>0</v>
      </c>
      <c r="R25" s="39">
        <f t="shared" si="6"/>
        <v>0</v>
      </c>
      <c r="S25" s="39">
        <f t="shared" si="6"/>
        <v>0</v>
      </c>
      <c r="T25" s="39">
        <f t="shared" si="6"/>
        <v>0</v>
      </c>
      <c r="U25" s="39">
        <f t="shared" si="6"/>
        <v>0</v>
      </c>
      <c r="V25" s="39">
        <f t="shared" si="6"/>
        <v>6407.19</v>
      </c>
      <c r="W25" s="40"/>
    </row>
    <row r="26" spans="1:23" ht="36" customHeight="1">
      <c r="A26" s="51" t="s">
        <v>62</v>
      </c>
      <c r="B26" s="52"/>
      <c r="C26" s="29" t="s">
        <v>63</v>
      </c>
      <c r="D26" s="30">
        <v>63000</v>
      </c>
      <c r="E26" s="30">
        <v>0</v>
      </c>
      <c r="F26" s="30">
        <v>63000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63000</v>
      </c>
      <c r="M26" s="30">
        <v>0</v>
      </c>
      <c r="N26" s="30">
        <v>6407.19</v>
      </c>
      <c r="O26" s="30">
        <v>0</v>
      </c>
      <c r="P26" s="30">
        <v>6407.19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6407.19</v>
      </c>
      <c r="W26" s="40">
        <f t="shared" si="2"/>
        <v>10.170142857142856</v>
      </c>
    </row>
    <row r="27" spans="1:23" ht="15.75" customHeight="1">
      <c r="A27" s="46" t="s">
        <v>100</v>
      </c>
      <c r="B27" s="47"/>
      <c r="C27" s="38" t="s">
        <v>101</v>
      </c>
      <c r="D27" s="30"/>
      <c r="E27" s="30"/>
      <c r="F27" s="30"/>
      <c r="G27" s="30"/>
      <c r="H27" s="30"/>
      <c r="I27" s="30"/>
      <c r="J27" s="30"/>
      <c r="K27" s="30"/>
      <c r="L27" s="39">
        <f>L28+L29</f>
        <v>407400</v>
      </c>
      <c r="M27" s="39">
        <f aca="true" t="shared" si="7" ref="M27:V27">M28+M29</f>
        <v>0</v>
      </c>
      <c r="N27" s="39">
        <f t="shared" si="7"/>
        <v>106518.88</v>
      </c>
      <c r="O27" s="39">
        <f t="shared" si="7"/>
        <v>0</v>
      </c>
      <c r="P27" s="39">
        <f t="shared" si="7"/>
        <v>106518.88</v>
      </c>
      <c r="Q27" s="39">
        <f t="shared" si="7"/>
        <v>0</v>
      </c>
      <c r="R27" s="39">
        <f t="shared" si="7"/>
        <v>0</v>
      </c>
      <c r="S27" s="39">
        <f t="shared" si="7"/>
        <v>0</v>
      </c>
      <c r="T27" s="39">
        <f t="shared" si="7"/>
        <v>0</v>
      </c>
      <c r="U27" s="39">
        <f t="shared" si="7"/>
        <v>0</v>
      </c>
      <c r="V27" s="39">
        <f t="shared" si="7"/>
        <v>106518.88</v>
      </c>
      <c r="W27" s="40"/>
    </row>
    <row r="28" spans="1:23" ht="48" customHeight="1">
      <c r="A28" s="51" t="s">
        <v>64</v>
      </c>
      <c r="B28" s="52"/>
      <c r="C28" s="29" t="s">
        <v>65</v>
      </c>
      <c r="D28" s="30">
        <v>392400</v>
      </c>
      <c r="E28" s="30">
        <v>0</v>
      </c>
      <c r="F28" s="30">
        <v>392400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392400</v>
      </c>
      <c r="M28" s="30">
        <v>0</v>
      </c>
      <c r="N28" s="30">
        <v>103397.88</v>
      </c>
      <c r="O28" s="30">
        <v>0</v>
      </c>
      <c r="P28" s="30">
        <v>103397.88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103397.88</v>
      </c>
      <c r="W28" s="40">
        <f t="shared" si="2"/>
        <v>26.35012232415902</v>
      </c>
    </row>
    <row r="29" spans="1:23" ht="48" customHeight="1">
      <c r="A29" s="51" t="s">
        <v>66</v>
      </c>
      <c r="B29" s="52"/>
      <c r="C29" s="29" t="s">
        <v>67</v>
      </c>
      <c r="D29" s="30">
        <v>15000</v>
      </c>
      <c r="E29" s="30">
        <v>0</v>
      </c>
      <c r="F29" s="30">
        <v>15000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15000</v>
      </c>
      <c r="M29" s="30">
        <v>0</v>
      </c>
      <c r="N29" s="30">
        <v>3121</v>
      </c>
      <c r="O29" s="30">
        <v>0</v>
      </c>
      <c r="P29" s="30">
        <v>3121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3121</v>
      </c>
      <c r="W29" s="40">
        <f t="shared" si="2"/>
        <v>20.80666666666667</v>
      </c>
    </row>
    <row r="30" spans="1:23" ht="17.25" customHeight="1">
      <c r="A30" s="46" t="s">
        <v>102</v>
      </c>
      <c r="B30" s="47"/>
      <c r="C30" s="38" t="s">
        <v>103</v>
      </c>
      <c r="D30" s="30"/>
      <c r="E30" s="30"/>
      <c r="F30" s="30"/>
      <c r="G30" s="30"/>
      <c r="H30" s="30"/>
      <c r="I30" s="30"/>
      <c r="J30" s="30"/>
      <c r="K30" s="30"/>
      <c r="L30" s="39">
        <f>L31</f>
        <v>15700</v>
      </c>
      <c r="M30" s="39">
        <f aca="true" t="shared" si="8" ref="M30:V30">M31</f>
        <v>0</v>
      </c>
      <c r="N30" s="39">
        <f t="shared" si="8"/>
        <v>6380</v>
      </c>
      <c r="O30" s="39">
        <f t="shared" si="8"/>
        <v>0</v>
      </c>
      <c r="P30" s="39">
        <f t="shared" si="8"/>
        <v>6380</v>
      </c>
      <c r="Q30" s="39">
        <f t="shared" si="8"/>
        <v>0</v>
      </c>
      <c r="R30" s="39">
        <f t="shared" si="8"/>
        <v>0</v>
      </c>
      <c r="S30" s="39">
        <f t="shared" si="8"/>
        <v>0</v>
      </c>
      <c r="T30" s="39">
        <f t="shared" si="8"/>
        <v>0</v>
      </c>
      <c r="U30" s="39">
        <f t="shared" si="8"/>
        <v>0</v>
      </c>
      <c r="V30" s="39">
        <f t="shared" si="8"/>
        <v>6380</v>
      </c>
      <c r="W30" s="40"/>
    </row>
    <row r="31" spans="1:23" ht="60" customHeight="1">
      <c r="A31" s="51" t="s">
        <v>68</v>
      </c>
      <c r="B31" s="52"/>
      <c r="C31" s="29" t="s">
        <v>69</v>
      </c>
      <c r="D31" s="30">
        <v>15700</v>
      </c>
      <c r="E31" s="30">
        <v>0</v>
      </c>
      <c r="F31" s="30">
        <v>15700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15700</v>
      </c>
      <c r="M31" s="30">
        <v>0</v>
      </c>
      <c r="N31" s="30">
        <v>6380</v>
      </c>
      <c r="O31" s="30">
        <v>0</v>
      </c>
      <c r="P31" s="30">
        <v>6380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6380</v>
      </c>
      <c r="W31" s="40">
        <f t="shared" si="2"/>
        <v>40.63694267515924</v>
      </c>
    </row>
    <row r="32" spans="1:23" s="35" customFormat="1" ht="18" customHeight="1">
      <c r="A32" s="36" t="s">
        <v>104</v>
      </c>
      <c r="B32" s="37"/>
      <c r="C32" s="38" t="s">
        <v>105</v>
      </c>
      <c r="D32" s="39"/>
      <c r="E32" s="39"/>
      <c r="F32" s="39"/>
      <c r="G32" s="39"/>
      <c r="H32" s="39"/>
      <c r="I32" s="39"/>
      <c r="J32" s="39"/>
      <c r="K32" s="39"/>
      <c r="L32" s="39">
        <f>L33+L36</f>
        <v>83885</v>
      </c>
      <c r="M32" s="39">
        <f aca="true" t="shared" si="9" ref="M32:V32">M33+M36</f>
        <v>0</v>
      </c>
      <c r="N32" s="39">
        <f t="shared" si="9"/>
        <v>1406.31</v>
      </c>
      <c r="O32" s="39">
        <f t="shared" si="9"/>
        <v>0</v>
      </c>
      <c r="P32" s="39">
        <f t="shared" si="9"/>
        <v>1406.31</v>
      </c>
      <c r="Q32" s="39">
        <f t="shared" si="9"/>
        <v>0</v>
      </c>
      <c r="R32" s="39">
        <f t="shared" si="9"/>
        <v>0</v>
      </c>
      <c r="S32" s="39">
        <f t="shared" si="9"/>
        <v>0</v>
      </c>
      <c r="T32" s="39">
        <f t="shared" si="9"/>
        <v>0</v>
      </c>
      <c r="U32" s="39">
        <f t="shared" si="9"/>
        <v>0</v>
      </c>
      <c r="V32" s="39">
        <f t="shared" si="9"/>
        <v>1406.31</v>
      </c>
      <c r="W32" s="40">
        <f t="shared" si="2"/>
        <v>1.6764737438159385</v>
      </c>
    </row>
    <row r="33" spans="1:23" s="35" customFormat="1" ht="29.25" customHeight="1">
      <c r="A33" s="36" t="s">
        <v>106</v>
      </c>
      <c r="B33" s="37"/>
      <c r="C33" s="38" t="s">
        <v>107</v>
      </c>
      <c r="D33" s="39"/>
      <c r="E33" s="39"/>
      <c r="F33" s="39"/>
      <c r="G33" s="39"/>
      <c r="H33" s="39"/>
      <c r="I33" s="39"/>
      <c r="J33" s="39"/>
      <c r="K33" s="39"/>
      <c r="L33" s="39">
        <f>L34+L35</f>
        <v>24000</v>
      </c>
      <c r="M33" s="39">
        <f aca="true" t="shared" si="10" ref="M33:V33">M34+M35</f>
        <v>0</v>
      </c>
      <c r="N33" s="39">
        <f t="shared" si="10"/>
        <v>1406.31</v>
      </c>
      <c r="O33" s="39">
        <f t="shared" si="10"/>
        <v>0</v>
      </c>
      <c r="P33" s="39">
        <f t="shared" si="10"/>
        <v>1406.31</v>
      </c>
      <c r="Q33" s="39">
        <f t="shared" si="10"/>
        <v>0</v>
      </c>
      <c r="R33" s="39">
        <f t="shared" si="10"/>
        <v>0</v>
      </c>
      <c r="S33" s="39">
        <f t="shared" si="10"/>
        <v>0</v>
      </c>
      <c r="T33" s="39">
        <f t="shared" si="10"/>
        <v>0</v>
      </c>
      <c r="U33" s="39">
        <f t="shared" si="10"/>
        <v>0</v>
      </c>
      <c r="V33" s="39">
        <f t="shared" si="10"/>
        <v>1406.31</v>
      </c>
      <c r="W33" s="40">
        <f t="shared" si="2"/>
        <v>5.859624999999999</v>
      </c>
    </row>
    <row r="34" spans="1:23" ht="60" customHeight="1">
      <c r="A34" s="51" t="s">
        <v>70</v>
      </c>
      <c r="B34" s="52"/>
      <c r="C34" s="29" t="s">
        <v>71</v>
      </c>
      <c r="D34" s="30">
        <v>24000</v>
      </c>
      <c r="E34" s="30">
        <v>0</v>
      </c>
      <c r="F34" s="30">
        <v>24000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24000</v>
      </c>
      <c r="M34" s="30">
        <v>0</v>
      </c>
      <c r="N34" s="30">
        <v>915.6</v>
      </c>
      <c r="O34" s="30">
        <v>0</v>
      </c>
      <c r="P34" s="30">
        <v>915.6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915.6</v>
      </c>
      <c r="W34" s="40">
        <f t="shared" si="2"/>
        <v>3.8150000000000004</v>
      </c>
    </row>
    <row r="35" spans="1:23" ht="48" customHeight="1">
      <c r="A35" s="51" t="s">
        <v>72</v>
      </c>
      <c r="B35" s="52"/>
      <c r="C35" s="29" t="s">
        <v>73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490.71</v>
      </c>
      <c r="O35" s="30">
        <v>0</v>
      </c>
      <c r="P35" s="30">
        <v>490.71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490.71</v>
      </c>
      <c r="W35" s="40" t="e">
        <f t="shared" si="2"/>
        <v>#DIV/0!</v>
      </c>
    </row>
    <row r="36" spans="1:23" ht="27" customHeight="1">
      <c r="A36" s="36" t="s">
        <v>108</v>
      </c>
      <c r="B36" s="37"/>
      <c r="C36" s="38" t="s">
        <v>109</v>
      </c>
      <c r="D36" s="30"/>
      <c r="E36" s="30"/>
      <c r="F36" s="30"/>
      <c r="G36" s="30"/>
      <c r="H36" s="30"/>
      <c r="I36" s="30"/>
      <c r="J36" s="30"/>
      <c r="K36" s="30"/>
      <c r="L36" s="39">
        <f>L37+L38</f>
        <v>59885</v>
      </c>
      <c r="M36" s="39">
        <f aca="true" t="shared" si="11" ref="M36:V36">M37+M38</f>
        <v>0</v>
      </c>
      <c r="N36" s="39">
        <f t="shared" si="11"/>
        <v>0</v>
      </c>
      <c r="O36" s="39">
        <f t="shared" si="11"/>
        <v>0</v>
      </c>
      <c r="P36" s="39">
        <f t="shared" si="11"/>
        <v>0</v>
      </c>
      <c r="Q36" s="39">
        <f t="shared" si="11"/>
        <v>0</v>
      </c>
      <c r="R36" s="39">
        <f t="shared" si="11"/>
        <v>0</v>
      </c>
      <c r="S36" s="39">
        <f t="shared" si="11"/>
        <v>0</v>
      </c>
      <c r="T36" s="39">
        <f t="shared" si="11"/>
        <v>0</v>
      </c>
      <c r="U36" s="39">
        <f t="shared" si="11"/>
        <v>0</v>
      </c>
      <c r="V36" s="39">
        <f t="shared" si="11"/>
        <v>0</v>
      </c>
      <c r="W36" s="40">
        <f t="shared" si="2"/>
        <v>0</v>
      </c>
    </row>
    <row r="37" spans="1:23" ht="48" customHeight="1">
      <c r="A37" s="51" t="s">
        <v>74</v>
      </c>
      <c r="B37" s="52"/>
      <c r="C37" s="29" t="s">
        <v>75</v>
      </c>
      <c r="D37" s="30">
        <v>52885</v>
      </c>
      <c r="E37" s="30">
        <v>0</v>
      </c>
      <c r="F37" s="30">
        <v>52885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52885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40">
        <f t="shared" si="2"/>
        <v>0</v>
      </c>
    </row>
    <row r="38" spans="1:23" ht="36" customHeight="1">
      <c r="A38" s="51" t="s">
        <v>76</v>
      </c>
      <c r="B38" s="52"/>
      <c r="C38" s="29" t="s">
        <v>77</v>
      </c>
      <c r="D38" s="30">
        <v>7000</v>
      </c>
      <c r="E38" s="30">
        <v>0</v>
      </c>
      <c r="F38" s="30">
        <v>7000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7000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40">
        <f t="shared" si="2"/>
        <v>0</v>
      </c>
    </row>
    <row r="39" spans="1:23" s="35" customFormat="1" ht="16.5" customHeight="1">
      <c r="A39" s="36" t="s">
        <v>93</v>
      </c>
      <c r="B39" s="37"/>
      <c r="C39" s="38" t="s">
        <v>110</v>
      </c>
      <c r="D39" s="39"/>
      <c r="E39" s="39"/>
      <c r="F39" s="39"/>
      <c r="G39" s="39"/>
      <c r="H39" s="39"/>
      <c r="I39" s="39"/>
      <c r="J39" s="39"/>
      <c r="K39" s="39"/>
      <c r="L39" s="39">
        <f>SUM(L40:L45)</f>
        <v>6920560</v>
      </c>
      <c r="M39" s="39">
        <f aca="true" t="shared" si="12" ref="M39:V39">SUM(M40:M45)</f>
        <v>0</v>
      </c>
      <c r="N39" s="39">
        <f t="shared" si="12"/>
        <v>3606040</v>
      </c>
      <c r="O39" s="39">
        <f t="shared" si="12"/>
        <v>0</v>
      </c>
      <c r="P39" s="39">
        <f t="shared" si="12"/>
        <v>3606040</v>
      </c>
      <c r="Q39" s="39">
        <f t="shared" si="12"/>
        <v>0</v>
      </c>
      <c r="R39" s="39">
        <f t="shared" si="12"/>
        <v>0</v>
      </c>
      <c r="S39" s="39">
        <f t="shared" si="12"/>
        <v>0</v>
      </c>
      <c r="T39" s="39">
        <f t="shared" si="12"/>
        <v>0</v>
      </c>
      <c r="U39" s="39">
        <f t="shared" si="12"/>
        <v>0</v>
      </c>
      <c r="V39" s="39">
        <f t="shared" si="12"/>
        <v>3606040</v>
      </c>
      <c r="W39" s="40">
        <f t="shared" si="2"/>
        <v>52.106187938548324</v>
      </c>
    </row>
    <row r="40" spans="1:23" ht="24" customHeight="1">
      <c r="A40" s="51" t="s">
        <v>78</v>
      </c>
      <c r="B40" s="52"/>
      <c r="C40" s="29" t="s">
        <v>79</v>
      </c>
      <c r="D40" s="30">
        <v>1716500</v>
      </c>
      <c r="E40" s="30">
        <v>0</v>
      </c>
      <c r="F40" s="30">
        <v>1716500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1716500</v>
      </c>
      <c r="M40" s="30">
        <v>0</v>
      </c>
      <c r="N40" s="30">
        <v>684790</v>
      </c>
      <c r="O40" s="30">
        <v>0</v>
      </c>
      <c r="P40" s="30">
        <v>684790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684790</v>
      </c>
      <c r="W40" s="40">
        <f t="shared" si="2"/>
        <v>39.89455286921061</v>
      </c>
    </row>
    <row r="41" spans="1:23" ht="24" customHeight="1">
      <c r="A41" s="51" t="s">
        <v>80</v>
      </c>
      <c r="B41" s="52"/>
      <c r="C41" s="29" t="s">
        <v>81</v>
      </c>
      <c r="D41" s="30">
        <v>633600</v>
      </c>
      <c r="E41" s="30">
        <v>0</v>
      </c>
      <c r="F41" s="30">
        <v>633600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633600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40">
        <f t="shared" si="2"/>
        <v>0</v>
      </c>
    </row>
    <row r="42" spans="1:23" ht="12.75" customHeight="1">
      <c r="A42" s="51" t="s">
        <v>82</v>
      </c>
      <c r="B42" s="52"/>
      <c r="C42" s="29" t="s">
        <v>83</v>
      </c>
      <c r="D42" s="30">
        <v>208100</v>
      </c>
      <c r="E42" s="30">
        <v>0</v>
      </c>
      <c r="F42" s="30">
        <v>208100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208100</v>
      </c>
      <c r="M42" s="30">
        <v>0</v>
      </c>
      <c r="N42" s="30">
        <v>43850</v>
      </c>
      <c r="O42" s="30">
        <v>0</v>
      </c>
      <c r="P42" s="30">
        <v>43850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43850</v>
      </c>
      <c r="W42" s="40">
        <f t="shared" si="2"/>
        <v>21.071600192215282</v>
      </c>
    </row>
    <row r="43" spans="1:23" ht="36" customHeight="1">
      <c r="A43" s="51" t="s">
        <v>84</v>
      </c>
      <c r="B43" s="52"/>
      <c r="C43" s="29" t="s">
        <v>85</v>
      </c>
      <c r="D43" s="30">
        <v>42600</v>
      </c>
      <c r="E43" s="30">
        <v>0</v>
      </c>
      <c r="F43" s="30">
        <v>42600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42600</v>
      </c>
      <c r="M43" s="30">
        <v>0</v>
      </c>
      <c r="N43" s="30">
        <v>42600</v>
      </c>
      <c r="O43" s="30">
        <v>0</v>
      </c>
      <c r="P43" s="30">
        <v>42600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42600</v>
      </c>
      <c r="W43" s="40">
        <f t="shared" si="2"/>
        <v>100</v>
      </c>
    </row>
    <row r="44" spans="1:23" ht="24" customHeight="1">
      <c r="A44" s="51" t="s">
        <v>86</v>
      </c>
      <c r="B44" s="52"/>
      <c r="C44" s="29" t="s">
        <v>87</v>
      </c>
      <c r="D44" s="30">
        <v>2834800</v>
      </c>
      <c r="E44" s="30">
        <v>0</v>
      </c>
      <c r="F44" s="30">
        <v>2834800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2834800</v>
      </c>
      <c r="M44" s="30">
        <v>0</v>
      </c>
      <c r="N44" s="30">
        <v>2834800</v>
      </c>
      <c r="O44" s="30">
        <v>0</v>
      </c>
      <c r="P44" s="30">
        <v>2834800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2834800</v>
      </c>
      <c r="W44" s="40">
        <f t="shared" si="2"/>
        <v>100</v>
      </c>
    </row>
    <row r="45" spans="1:23" ht="63" customHeight="1">
      <c r="A45" s="51" t="s">
        <v>88</v>
      </c>
      <c r="B45" s="52"/>
      <c r="C45" s="29" t="s">
        <v>89</v>
      </c>
      <c r="D45" s="30">
        <v>1484960</v>
      </c>
      <c r="E45" s="30">
        <v>0</v>
      </c>
      <c r="F45" s="30">
        <v>1484960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1484960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40">
        <f t="shared" si="2"/>
        <v>0</v>
      </c>
    </row>
    <row r="46" spans="1:23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36" customHeight="1">
      <c r="A47" s="48"/>
      <c r="B47" s="48"/>
      <c r="C47" s="48"/>
      <c r="D47" s="48"/>
      <c r="E47" s="48"/>
      <c r="F47" s="48"/>
      <c r="G47" s="48"/>
      <c r="H47" s="48"/>
      <c r="I47" s="48"/>
      <c r="J47" s="31"/>
      <c r="K47" s="31"/>
      <c r="L47" s="31"/>
      <c r="M47" s="32"/>
      <c r="N47" s="32"/>
      <c r="O47" s="32"/>
      <c r="P47" s="32"/>
      <c r="Q47" s="32"/>
      <c r="R47" s="32"/>
      <c r="S47" s="32"/>
      <c r="T47" s="32"/>
      <c r="U47" s="32"/>
      <c r="V47" s="15"/>
      <c r="W47" s="32"/>
    </row>
  </sheetData>
  <sheetProtection/>
  <mergeCells count="32">
    <mergeCell ref="A2:R3"/>
    <mergeCell ref="A4:R4"/>
    <mergeCell ref="A6:M6"/>
    <mergeCell ref="A7:M7"/>
    <mergeCell ref="A11:W11"/>
    <mergeCell ref="A13:A14"/>
    <mergeCell ref="B13:B14"/>
    <mergeCell ref="C13:C14"/>
    <mergeCell ref="D13:M13"/>
    <mergeCell ref="A20:B20"/>
    <mergeCell ref="A21:B21"/>
    <mergeCell ref="A23:B23"/>
    <mergeCell ref="A24:B24"/>
    <mergeCell ref="A26:B26"/>
    <mergeCell ref="A28:B28"/>
    <mergeCell ref="A45:B45"/>
    <mergeCell ref="A29:B29"/>
    <mergeCell ref="A31:B31"/>
    <mergeCell ref="A34:B34"/>
    <mergeCell ref="A35:B35"/>
    <mergeCell ref="A37:B37"/>
    <mergeCell ref="A38:B38"/>
    <mergeCell ref="A22:B22"/>
    <mergeCell ref="A27:B27"/>
    <mergeCell ref="A30:B30"/>
    <mergeCell ref="A47:I47"/>
    <mergeCell ref="W13:W14"/>
    <mergeCell ref="A40:B40"/>
    <mergeCell ref="A41:B41"/>
    <mergeCell ref="A42:B42"/>
    <mergeCell ref="A43:B43"/>
    <mergeCell ref="A44:B4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2011-07-25T11:57:49Z</cp:lastPrinted>
  <dcterms:created xsi:type="dcterms:W3CDTF">2011-07-22T10:52:12Z</dcterms:created>
  <dcterms:modified xsi:type="dcterms:W3CDTF">2012-02-28T11:16:18Z</dcterms:modified>
  <cp:category/>
  <cp:version/>
  <cp:contentType/>
  <cp:contentStatus/>
</cp:coreProperties>
</file>