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собрание депутатов\заседание 02.12.2021\"/>
    </mc:Choice>
  </mc:AlternateContent>
  <bookViews>
    <workbookView xWindow="0" yWindow="0" windowWidth="21600" windowHeight="9135" activeTab="1"/>
  </bookViews>
  <sheets>
    <sheet name="приложение 5" sheetId="3" r:id="rId1"/>
    <sheet name="прилож 5.1" sheetId="4" r:id="rId2"/>
  </sheets>
  <definedNames>
    <definedName name="_xlnm.Print_Area" localSheetId="1">'прилож 5.1'!$A$1:$I$80</definedName>
  </definedNames>
  <calcPr calcId="152511"/>
</workbook>
</file>

<file path=xl/calcChain.xml><?xml version="1.0" encoding="utf-8"?>
<calcChain xmlns="http://schemas.openxmlformats.org/spreadsheetml/2006/main">
  <c r="H78" i="3" l="1"/>
  <c r="H77" i="3"/>
  <c r="H75" i="3"/>
  <c r="H74" i="3" s="1"/>
  <c r="H72" i="3"/>
  <c r="H71" i="3" s="1"/>
  <c r="H69" i="3"/>
  <c r="H68" i="3" s="1"/>
  <c r="H66" i="3"/>
  <c r="H65" i="3" s="1"/>
  <c r="H59" i="3"/>
  <c r="H58" i="3" s="1"/>
  <c r="H56" i="3"/>
  <c r="H55" i="3"/>
  <c r="I80" i="4"/>
  <c r="I79" i="4"/>
  <c r="H79" i="4"/>
  <c r="I77" i="4"/>
  <c r="H77" i="4"/>
  <c r="I76" i="4"/>
  <c r="H76" i="4"/>
  <c r="I69" i="4"/>
  <c r="H69" i="4"/>
  <c r="I61" i="4"/>
  <c r="I60" i="4" s="1"/>
  <c r="H61" i="4"/>
  <c r="H60" i="4" s="1"/>
  <c r="I59" i="4"/>
  <c r="I58" i="4"/>
  <c r="I57" i="4" s="1"/>
  <c r="H58" i="4"/>
  <c r="H57" i="4" s="1"/>
  <c r="I56" i="4"/>
  <c r="I55" i="4" s="1"/>
  <c r="I54" i="4" s="1"/>
  <c r="H55" i="4"/>
  <c r="H54" i="4"/>
  <c r="I53" i="4"/>
  <c r="I52" i="4" s="1"/>
  <c r="I51" i="4" s="1"/>
  <c r="H52" i="4"/>
  <c r="H51" i="4" s="1"/>
  <c r="I50" i="4"/>
  <c r="I49" i="4"/>
  <c r="I48" i="4" s="1"/>
  <c r="H49" i="4"/>
  <c r="H48" i="4" s="1"/>
  <c r="I42" i="4"/>
  <c r="I41" i="4" s="1"/>
  <c r="H42" i="4"/>
  <c r="H41" i="4" s="1"/>
  <c r="I39" i="4"/>
  <c r="I38" i="4" s="1"/>
  <c r="H39" i="4"/>
  <c r="H38" i="4" s="1"/>
  <c r="I31" i="4"/>
  <c r="I30" i="4" s="1"/>
  <c r="H31" i="4"/>
  <c r="H30" i="4"/>
  <c r="I24" i="4"/>
  <c r="I23" i="4" s="1"/>
  <c r="H23" i="4"/>
  <c r="I16" i="4"/>
  <c r="H16" i="4"/>
  <c r="I15" i="4"/>
  <c r="I14" i="4" s="1"/>
  <c r="H14" i="4"/>
  <c r="H13" i="4" s="1"/>
  <c r="I13" i="4" l="1"/>
  <c r="I68" i="4"/>
  <c r="I67" i="4" s="1"/>
  <c r="H68" i="4"/>
  <c r="H67" i="4" s="1"/>
  <c r="H22" i="4"/>
  <c r="H106" i="3"/>
  <c r="H93" i="3"/>
  <c r="H92" i="3" s="1"/>
  <c r="H85" i="3"/>
  <c r="H84" i="3" s="1"/>
  <c r="I75" i="4" l="1"/>
  <c r="H75" i="4"/>
  <c r="H37" i="4"/>
  <c r="H36" i="4" s="1"/>
  <c r="H35" i="4" s="1"/>
  <c r="H34" i="4" s="1"/>
  <c r="I22" i="4"/>
  <c r="I21" i="4" s="1"/>
  <c r="I20" i="4" s="1"/>
  <c r="I19" i="4" s="1"/>
  <c r="I18" i="4" s="1"/>
  <c r="I37" i="4"/>
  <c r="I36" i="4" s="1"/>
  <c r="I35" i="4" s="1"/>
  <c r="I34" i="4" s="1"/>
  <c r="H21" i="4"/>
  <c r="H20" i="4" s="1"/>
  <c r="H19" i="4" s="1"/>
  <c r="H18" i="4" s="1"/>
  <c r="I12" i="4"/>
  <c r="I11" i="4" s="1"/>
  <c r="I10" i="4" s="1"/>
  <c r="I9" i="4" s="1"/>
  <c r="H12" i="4"/>
  <c r="H11" i="4" s="1"/>
  <c r="H10" i="4" s="1"/>
  <c r="H9" i="4" s="1"/>
  <c r="H83" i="3"/>
  <c r="H82" i="3" s="1"/>
  <c r="H81" i="3" s="1"/>
  <c r="H80" i="3" s="1"/>
  <c r="H66" i="4"/>
  <c r="H65" i="4" s="1"/>
  <c r="H64" i="4" s="1"/>
  <c r="H63" i="4" s="1"/>
  <c r="I47" i="4"/>
  <c r="I46" i="4" s="1"/>
  <c r="I45" i="4" s="1"/>
  <c r="I44" i="4" s="1"/>
  <c r="H47" i="4"/>
  <c r="H46" i="4" s="1"/>
  <c r="H45" i="4" s="1"/>
  <c r="H44" i="4" s="1"/>
  <c r="I29" i="4"/>
  <c r="I28" i="4" s="1"/>
  <c r="I27" i="4" s="1"/>
  <c r="I26" i="4" s="1"/>
  <c r="I25" i="4" s="1"/>
  <c r="H29" i="4"/>
  <c r="H28" i="4" s="1"/>
  <c r="H27" i="4" s="1"/>
  <c r="H26" i="4" s="1"/>
  <c r="H25" i="4" s="1"/>
  <c r="I66" i="4"/>
  <c r="I65" i="4" s="1"/>
  <c r="I64" i="4" s="1"/>
  <c r="I63" i="4" s="1"/>
  <c r="H54" i="3"/>
  <c r="H53" i="3" s="1"/>
  <c r="H52" i="3" s="1"/>
  <c r="H51" i="3" s="1"/>
  <c r="H8" i="4" l="1"/>
  <c r="I8" i="4"/>
  <c r="H74" i="4"/>
  <c r="H73" i="4" s="1"/>
  <c r="H72" i="4" s="1"/>
  <c r="H71" i="4" s="1"/>
  <c r="I74" i="4"/>
  <c r="I73" i="4" s="1"/>
  <c r="I72" i="4" s="1"/>
  <c r="I71" i="4" s="1"/>
  <c r="I33" i="4"/>
  <c r="H33" i="4"/>
  <c r="H7" i="4" l="1"/>
  <c r="I7" i="4"/>
  <c r="H12" i="3"/>
  <c r="H32" i="3" l="1"/>
  <c r="H30" i="3"/>
  <c r="H29" i="3" l="1"/>
  <c r="H28" i="3" s="1"/>
  <c r="H27" i="3" s="1"/>
  <c r="H26" i="3" s="1"/>
  <c r="H25" i="3" s="1"/>
  <c r="H108" i="3" l="1"/>
  <c r="H104" i="3"/>
  <c r="H96" i="3"/>
  <c r="H95" i="3" s="1"/>
  <c r="H48" i="3"/>
  <c r="H47" i="3" s="1"/>
  <c r="H46" i="3" s="1"/>
  <c r="H45" i="3" s="1"/>
  <c r="H44" i="3" s="1"/>
  <c r="H43" i="3" s="1"/>
  <c r="H42" i="3" s="1"/>
  <c r="H40" i="3"/>
  <c r="H39" i="3" s="1"/>
  <c r="H23" i="3"/>
  <c r="H22" i="3" s="1"/>
  <c r="H21" i="3" s="1"/>
  <c r="H20" i="3" s="1"/>
  <c r="H19" i="3" s="1"/>
  <c r="H18" i="3" s="1"/>
  <c r="H16" i="3"/>
  <c r="H14" i="3"/>
  <c r="H103" i="3" l="1"/>
  <c r="H91" i="3"/>
  <c r="H90" i="3" s="1"/>
  <c r="H89" i="3" s="1"/>
  <c r="H88" i="3" s="1"/>
  <c r="H87" i="3" s="1"/>
  <c r="H64" i="3"/>
  <c r="H63" i="3" s="1"/>
  <c r="H62" i="3" s="1"/>
  <c r="H61" i="3" s="1"/>
  <c r="H50" i="3" s="1"/>
  <c r="H102" i="3"/>
  <c r="H101" i="3" s="1"/>
  <c r="H38" i="3"/>
  <c r="H37" i="3" s="1"/>
  <c r="H36" i="3" s="1"/>
  <c r="H35" i="3" s="1"/>
  <c r="H34" i="3" s="1"/>
  <c r="H11" i="3"/>
  <c r="H10" i="3" s="1"/>
  <c r="H9" i="3" s="1"/>
  <c r="H8" i="3" s="1"/>
  <c r="H7" i="3" s="1"/>
  <c r="H6" i="3" s="1"/>
  <c r="H100" i="3" l="1"/>
  <c r="H99" i="3" s="1"/>
  <c r="H98" i="3" s="1"/>
  <c r="H5" i="3" s="1"/>
</calcChain>
</file>

<file path=xl/sharedStrings.xml><?xml version="1.0" encoding="utf-8"?>
<sst xmlns="http://schemas.openxmlformats.org/spreadsheetml/2006/main" count="942" uniqueCount="141">
  <si>
    <t>Наименование расходов</t>
  </si>
  <si>
    <t>Общегосударственные вопросы</t>
  </si>
  <si>
    <t>01</t>
  </si>
  <si>
    <t>04</t>
  </si>
  <si>
    <t>Мобилизационная и вневойсковая подготовка</t>
  </si>
  <si>
    <t>02</t>
  </si>
  <si>
    <t>03</t>
  </si>
  <si>
    <t>Национальная безопасность и правоохранительная деятельность</t>
  </si>
  <si>
    <t>10</t>
  </si>
  <si>
    <t>Жилищно-коммунальное хозяйство</t>
  </si>
  <si>
    <t>05</t>
  </si>
  <si>
    <t>08</t>
  </si>
  <si>
    <t>11</t>
  </si>
  <si>
    <t>Национальная оборона</t>
  </si>
  <si>
    <t>Национальная экономика</t>
  </si>
  <si>
    <t xml:space="preserve">Культура </t>
  </si>
  <si>
    <t>Благоустройство</t>
  </si>
  <si>
    <t>Уличное освещение</t>
  </si>
  <si>
    <t>09</t>
  </si>
  <si>
    <t>Сумма</t>
  </si>
  <si>
    <t>Культура, кинематография</t>
  </si>
  <si>
    <t>Функционирование Правительства РФ, высших исполнительных органов государственной власти субъектов РФ, местных администраций, в т.ч.</t>
  </si>
  <si>
    <t>Дорожное хозяйство (дорожные фонды)</t>
  </si>
  <si>
    <t>Обеспечение пожарной безопасности</t>
  </si>
  <si>
    <t>Обеспечение функций муниципальных органов</t>
  </si>
  <si>
    <t>Резервный фонд администрации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</si>
  <si>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</si>
  <si>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</si>
  <si>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</si>
  <si>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</si>
  <si>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</si>
  <si>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</si>
  <si>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</si>
  <si>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</si>
  <si>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</si>
  <si>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</si>
  <si>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</si>
  <si>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</si>
  <si>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</si>
  <si>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</si>
  <si>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Раздел</t>
  </si>
  <si>
    <t>Подраздел</t>
  </si>
  <si>
    <t>Группа (группа и подгруппа) вида расхода</t>
  </si>
  <si>
    <t>Целевая статья (муниципальные программы и непрограммные направления деятельности)</t>
  </si>
  <si>
    <t>500</t>
  </si>
  <si>
    <t>540</t>
  </si>
  <si>
    <t>Иные межбюджетные трансферты</t>
  </si>
  <si>
    <t>Межбюджетные трансферты</t>
  </si>
  <si>
    <t>Ч5Э0100200</t>
  </si>
  <si>
    <t>Ч410173430</t>
  </si>
  <si>
    <t>Ч410451180</t>
  </si>
  <si>
    <t>Ц810470280</t>
  </si>
  <si>
    <t>Мероприятия по обеспечению пожарной безопасности муниципальных объектов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</si>
  <si>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</si>
  <si>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Основное мероприятие "Общепрограммные расходы"</t>
  </si>
  <si>
    <t>Ч500000000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</si>
  <si>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</si>
  <si>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</si>
  <si>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</si>
  <si>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Ч5Э0100000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</si>
  <si>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</si>
  <si>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</si>
  <si>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</si>
  <si>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</si>
  <si>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"Мероприятия, реализуемые с привлечением межбюджетных трансфертов бюджетам другого уровня"</t>
  </si>
  <si>
    <t>Ч200000000</t>
  </si>
  <si>
    <t>Ц400000000</t>
  </si>
  <si>
    <t>Основное мероприятие "Сохранение и развитие народного творчества"</t>
  </si>
  <si>
    <t>Ц410700000</t>
  </si>
  <si>
    <t>Ч5Э0000000</t>
  </si>
  <si>
    <t>Ч410000000</t>
  </si>
  <si>
    <t>Ц810400000</t>
  </si>
  <si>
    <t xml:space="preserve">Ц810000000 </t>
  </si>
  <si>
    <t>Ч210000000</t>
  </si>
  <si>
    <t xml:space="preserve">Подпрограмма "Развитие культуры " </t>
  </si>
  <si>
    <t xml:space="preserve">Ц410000000 </t>
  </si>
  <si>
    <t>рублей</t>
  </si>
  <si>
    <t>Другие общегосударственные вопросы</t>
  </si>
  <si>
    <t>13</t>
  </si>
  <si>
    <t>Ч5Э0173770</t>
  </si>
  <si>
    <t>Резервные фонды</t>
  </si>
  <si>
    <t xml:space="preserve">Подпрограмма "Безопасные и качественные автомобильные дороги"  </t>
  </si>
  <si>
    <t>Ч210300000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</si>
  <si>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</si>
  <si>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>Обеспечение деятельности учреждений культурно-досугового типа и народного творчества</t>
  </si>
  <si>
    <t>№ п/п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</si>
  <si>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</si>
  <si>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</si>
  <si>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</si>
  <si>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</si>
  <si>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</si>
  <si>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</si>
  <si>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Ц41077А390</t>
  </si>
  <si>
    <t>Ч2103S4191</t>
  </si>
  <si>
    <t>Ч2103S4192</t>
  </si>
  <si>
    <t>Ч210374190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</si>
  <si>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</si>
  <si>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автомобильных дорог общего пользования местного значения в границах населенных пунктов поселения (в рамках софинансирования)</t>
  </si>
  <si>
    <t>Содержание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</si>
  <si>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</si>
  <si>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</si>
  <si>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Сельское хозяйство и рыболовство</t>
  </si>
  <si>
    <t>Ц900000000</t>
  </si>
  <si>
    <t>Ц9И0000000</t>
  </si>
  <si>
    <t xml:space="preserve">Подпрограмма "Развитие отраслей агропромышленного комплекса"  </t>
  </si>
  <si>
    <t>Ц9И0900000</t>
  </si>
  <si>
    <t>Основное мероприятие "Борьба с распространением борщевика Сосновского"</t>
  </si>
  <si>
    <t xml:space="preserve">Реализация комплекса мероприятий по борьбе с распространением борщевика Сосновского на территории Чувашской Республики </t>
  </si>
  <si>
    <t>Реализация комплекса мероприятий по борьбе с распространением борщевика Сосновского на территории Чувашской Республики (в рамках софинансирования)</t>
  </si>
  <si>
    <t>12</t>
  </si>
  <si>
    <t>Другие вопросы в области национальной экономики</t>
  </si>
  <si>
    <t>А400000000</t>
  </si>
  <si>
    <t>А41000000</t>
  </si>
  <si>
    <t xml:space="preserve">Подпрограмма "Управление муниципальным имуществом"  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</si>
  <si>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</si>
  <si>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А41020000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</si>
  <si>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</si>
  <si>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А410277590</t>
  </si>
  <si>
    <t>Реализация мероприятий по благоустройству территории</t>
  </si>
  <si>
    <t>А510277420</t>
  </si>
  <si>
    <t>Выполнение других обязательств муниципального образования Чувашской Республики</t>
  </si>
  <si>
    <t xml:space="preserve">Обеспечение реализации муниципальной программы "Развитие потенциала муниципального управления" </t>
  </si>
  <si>
    <t xml:space="preserve">Подпрограмма "Совершенствование бюджетной политики и обеспечение сбалансированности бюджета" </t>
  </si>
  <si>
    <t xml:space="preserve">Подпрограмма "Совершенствование бюджетной политики и обеспечение сбалансированности бюджета " 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</si>
  <si>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</si>
  <si>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</si>
  <si>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"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</si>
  <si>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</si>
  <si>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сельского хозяйства и регулирование рынка сельскохозяйственной продукции, сырья и продовольствия"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</si>
  <si>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</si>
  <si>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"Развитие земельных и имущественных отношений" </t>
  </si>
  <si>
    <t xml:space="preserve">Муниципальная программа Иваньковского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</si>
  <si>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</si>
  <si>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>Администрация Иваньковского сельского поселения                                                                                                                                                                        Ядринского района Чувашской Республики</t>
  </si>
  <si>
    <t>Главный распорядитель</t>
  </si>
  <si>
    <t>993</t>
  </si>
  <si>
    <t xml:space="preserve">Распределение бюджетных ассигнований по разделам, подразделам, целевым статьям ( муниципальным программам и непрограмным направлениям деятельности) , группам (группам и подгруппам) видов расходов классификации расходов бюджета в ведомственной структуре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 на 2022 год  </t>
  </si>
  <si>
    <t xml:space="preserve">Распределение бюджетных ассигнований по разделам, подразделам, целевым статьям ( муниципальным программам и непрограмным направлениям деятельности) , группам (группам и подгруппам) видов расходов классификации расходов бюджета в ведомственной структуре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 на 2023-2024 годы  </t>
  </si>
  <si>
    <t>Ц9И09S6810</t>
  </si>
  <si>
    <t>Приложение № 5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Ядринского района Чувашской Республики
от "02" декабря 2021 г. № 1</t>
  </si>
  <si>
    <t>Приложение № 5.1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Ядринского района Чувашской Республики
от "02" декабря 2021 г.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</si>
</sst>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4" fontId="6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view="pageBreakPreview" zoomScale="75" zoomScaleNormal="80" zoomScaleSheetLayoutView="75" workbookViewId="0">
      <selection activeCell="H4" sqref="H4"/>
    </sheetView>
  </sheetViews>
  <sheetFormatPr defaultRowHeight="12.75" x14ac:dyDescent="0.2"/>
  <cols>
    <col min="1" max="1" width="4.5703125" customWidth="1"/>
    <col min="2" max="2" width="113.42578125" customWidth="1"/>
    <col min="3" max="5" width="8.7109375" customWidth="1"/>
    <col min="6" max="6" width="15" customWidth="1"/>
    <col min="7" max="7" width="7.28515625" customWidth="1"/>
    <col min="8" max="8" width="14.5703125" customWidth="1"/>
    <col min="9" max="9" width="12" customWidth="1"/>
  </cols>
  <sheetData>
    <row r="1" spans="1:8" ht="76.900000000000006" customHeight="1" x14ac:dyDescent="0.2">
      <c r="A1" s="1"/>
      <c r="B1" s="38"/>
      <c r="C1" s="38"/>
      <c r="D1" s="38"/>
      <c r="E1" s="37" t="s">
        <v>139</v>
      </c>
      <c r="F1" s="37"/>
      <c r="G1" s="37"/>
      <c r="H1" s="37"/>
    </row>
    <row r="2" spans="1:8" ht="63.75" customHeight="1" x14ac:dyDescent="0.2">
      <c r="A2" s="40" t="s">
        <v>136</v>
      </c>
      <c r="B2" s="40"/>
      <c r="C2" s="40"/>
      <c r="D2" s="40"/>
      <c r="E2" s="40"/>
      <c r="F2" s="40"/>
      <c r="G2" s="40"/>
      <c r="H2" s="40"/>
    </row>
    <row r="3" spans="1:8" ht="16.5" customHeight="1" x14ac:dyDescent="0.2">
      <c r="A3" s="1"/>
      <c r="B3" s="1"/>
      <c r="C3" s="1"/>
      <c r="D3" s="1"/>
      <c r="E3" s="1"/>
      <c r="F3" s="1"/>
      <c r="G3" s="1"/>
      <c r="H3" s="5" t="s">
        <v>76</v>
      </c>
    </row>
    <row r="4" spans="1:8" ht="169.15" customHeight="1" x14ac:dyDescent="0.2">
      <c r="A4" s="34" t="s">
        <v>85</v>
      </c>
      <c r="B4" s="35" t="s">
        <v>0</v>
      </c>
      <c r="C4" s="26" t="s">
        <v>134</v>
      </c>
      <c r="D4" s="36" t="s">
        <v>40</v>
      </c>
      <c r="E4" s="36" t="s">
        <v>41</v>
      </c>
      <c r="F4" s="36" t="s">
        <v>43</v>
      </c>
      <c r="G4" s="36" t="s">
        <v>42</v>
      </c>
      <c r="H4" s="34" t="s">
        <v>19</v>
      </c>
    </row>
    <row r="5" spans="1:8" ht="46.5" customHeight="1" x14ac:dyDescent="0.2">
      <c r="A5" s="34"/>
      <c r="B5" s="27" t="s">
        <v>133</v>
      </c>
      <c r="C5" s="28" t="s">
        <v>135</v>
      </c>
      <c r="D5" s="29"/>
      <c r="E5" s="29"/>
      <c r="F5" s="29"/>
      <c r="G5" s="29"/>
      <c r="H5" s="30">
        <f>SUM(H6+H34+H42+H50+H87+H98)</f>
        <v>3631514</v>
      </c>
    </row>
    <row r="6" spans="1:8" ht="18" customHeight="1" x14ac:dyDescent="0.2">
      <c r="A6" s="39">
        <v>1</v>
      </c>
      <c r="B6" s="7" t="s">
        <v>1</v>
      </c>
      <c r="C6" s="28" t="s">
        <v>135</v>
      </c>
      <c r="D6" s="8" t="s">
        <v>2</v>
      </c>
      <c r="E6" s="8"/>
      <c r="F6" s="8"/>
      <c r="G6" s="8"/>
      <c r="H6" s="9">
        <f>SUM(H7+H18+H25)</f>
        <v>1554380</v>
      </c>
    </row>
    <row r="7" spans="1:8" ht="31.15" customHeight="1" x14ac:dyDescent="0.2">
      <c r="A7" s="39"/>
      <c r="B7" s="10" t="s">
        <v>21</v>
      </c>
      <c r="C7" s="31" t="s">
        <v>135</v>
      </c>
      <c r="D7" s="11" t="s">
        <v>2</v>
      </c>
      <c r="E7" s="11" t="s">
        <v>3</v>
      </c>
      <c r="F7" s="11"/>
      <c r="G7" s="11"/>
      <c r="H7" s="12">
        <f>SUM(H8)</f>
        <v>1391200</v>
      </c>
    </row>
    <row r="8" spans="1:8" ht="31.9" customHeight="1" x14ac:dyDescent="0.2">
      <c r="A8" s="39"/>
      <c r="B8" s="10" t="s">
        <v>124</v>
      </c>
      <c r="C8" s="31" t="s">
        <v>135</v>
      </c>
      <c r="D8" s="11" t="s">
        <v>2</v>
      </c>
      <c r="E8" s="11" t="s">
        <v>3</v>
      </c>
      <c r="F8" s="11" t="s">
        <v>55</v>
      </c>
      <c r="G8" s="11"/>
      <c r="H8" s="12">
        <f>SUM(H9)</f>
        <v>1391200</v>
      </c>
    </row>
    <row r="9" spans="1:8" ht="17.100000000000001" customHeight="1" x14ac:dyDescent="0.2">
      <c r="A9" s="39"/>
      <c r="B9" s="10" t="s">
        <v>121</v>
      </c>
      <c r="C9" s="31" t="s">
        <v>135</v>
      </c>
      <c r="D9" s="11" t="s">
        <v>2</v>
      </c>
      <c r="E9" s="11" t="s">
        <v>3</v>
      </c>
      <c r="F9" s="11" t="s">
        <v>69</v>
      </c>
      <c r="G9" s="11"/>
      <c r="H9" s="12">
        <f>SUM(H10)</f>
        <v>1391200</v>
      </c>
    </row>
    <row r="10" spans="1:8" ht="17.100000000000001" customHeight="1" x14ac:dyDescent="0.2">
      <c r="A10" s="39"/>
      <c r="B10" s="10" t="s">
        <v>54</v>
      </c>
      <c r="C10" s="31" t="s">
        <v>135</v>
      </c>
      <c r="D10" s="11" t="s">
        <v>2</v>
      </c>
      <c r="E10" s="11" t="s">
        <v>3</v>
      </c>
      <c r="F10" s="11" t="s">
        <v>59</v>
      </c>
      <c r="G10" s="11"/>
      <c r="H10" s="12">
        <f>SUM(H11)</f>
        <v>1391200</v>
      </c>
    </row>
    <row r="11" spans="1:8" ht="17.100000000000001" customHeight="1" x14ac:dyDescent="0.2">
      <c r="A11" s="39"/>
      <c r="B11" s="13" t="s">
        <v>24</v>
      </c>
      <c r="C11" s="32" t="s">
        <v>135</v>
      </c>
      <c r="D11" s="6" t="s">
        <v>2</v>
      </c>
      <c r="E11" s="6" t="s">
        <v>3</v>
      </c>
      <c r="F11" s="6" t="s">
        <v>48</v>
      </c>
      <c r="G11" s="6"/>
      <c r="H11" s="14">
        <f>SUM(H12+H14+H16)</f>
        <v>1391200</v>
      </c>
    </row>
    <row r="12" spans="1:8" ht="30" customHeight="1" x14ac:dyDescent="0.2">
      <c r="A12" s="39"/>
      <c r="B12" s="15" t="s">
        <v>27</v>
      </c>
      <c r="C12" s="33" t="s">
        <v>135</v>
      </c>
      <c r="D12" s="16" t="s">
        <v>2</v>
      </c>
      <c r="E12" s="16" t="s">
        <v>3</v>
      </c>
      <c r="F12" s="16" t="s">
        <v>48</v>
      </c>
      <c r="G12" s="16" t="s">
        <v>26</v>
      </c>
      <c r="H12" s="17">
        <f>SUM(H13)</f>
        <v>1176500</v>
      </c>
    </row>
    <row r="13" spans="1:8" ht="17.100000000000001" customHeight="1" x14ac:dyDescent="0.2">
      <c r="A13" s="39"/>
      <c r="B13" s="15" t="s">
        <v>33</v>
      </c>
      <c r="C13" s="33" t="s">
        <v>135</v>
      </c>
      <c r="D13" s="16" t="s">
        <v>2</v>
      </c>
      <c r="E13" s="16" t="s">
        <v>3</v>
      </c>
      <c r="F13" s="16" t="s">
        <v>48</v>
      </c>
      <c r="G13" s="16" t="s">
        <v>34</v>
      </c>
      <c r="H13" s="17">
        <v>1176500</v>
      </c>
    </row>
    <row r="14" spans="1:8" ht="17.100000000000001" customHeight="1" x14ac:dyDescent="0.2">
      <c r="A14" s="39"/>
      <c r="B14" s="15" t="s">
        <v>28</v>
      </c>
      <c r="C14" s="33" t="s">
        <v>135</v>
      </c>
      <c r="D14" s="16" t="s">
        <v>2</v>
      </c>
      <c r="E14" s="16" t="s">
        <v>3</v>
      </c>
      <c r="F14" s="16" t="s">
        <v>48</v>
      </c>
      <c r="G14" s="16" t="s">
        <v>29</v>
      </c>
      <c r="H14" s="17">
        <f>SUM(H15)</f>
        <v>209200</v>
      </c>
    </row>
    <row r="15" spans="1:8" ht="17.100000000000001" customHeight="1" x14ac:dyDescent="0.2">
      <c r="A15" s="39"/>
      <c r="B15" s="15" t="s">
        <v>35</v>
      </c>
      <c r="C15" s="33" t="s">
        <v>135</v>
      </c>
      <c r="D15" s="16" t="s">
        <v>2</v>
      </c>
      <c r="E15" s="16" t="s">
        <v>3</v>
      </c>
      <c r="F15" s="16" t="s">
        <v>48</v>
      </c>
      <c r="G15" s="16" t="s">
        <v>32</v>
      </c>
      <c r="H15" s="17">
        <v>209200</v>
      </c>
    </row>
    <row r="16" spans="1:8" ht="17.100000000000001" customHeight="1" x14ac:dyDescent="0.2">
      <c r="A16" s="39"/>
      <c r="B16" s="15" t="s">
        <v>30</v>
      </c>
      <c r="C16" s="33" t="s">
        <v>135</v>
      </c>
      <c r="D16" s="16" t="s">
        <v>2</v>
      </c>
      <c r="E16" s="16" t="s">
        <v>3</v>
      </c>
      <c r="F16" s="16" t="s">
        <v>48</v>
      </c>
      <c r="G16" s="16" t="s">
        <v>31</v>
      </c>
      <c r="H16" s="17">
        <f>SUM(H17)</f>
        <v>5500</v>
      </c>
    </row>
    <row r="17" spans="1:8" ht="17.100000000000001" customHeight="1" x14ac:dyDescent="0.2">
      <c r="A17" s="39"/>
      <c r="B17" s="15" t="s">
        <v>37</v>
      </c>
      <c r="C17" s="33" t="s">
        <v>135</v>
      </c>
      <c r="D17" s="16" t="s">
        <v>2</v>
      </c>
      <c r="E17" s="16" t="s">
        <v>3</v>
      </c>
      <c r="F17" s="16" t="s">
        <v>48</v>
      </c>
      <c r="G17" s="16" t="s">
        <v>36</v>
      </c>
      <c r="H17" s="17">
        <v>5500</v>
      </c>
    </row>
    <row r="18" spans="1:8" ht="17.100000000000001" customHeight="1" x14ac:dyDescent="0.2">
      <c r="A18" s="39"/>
      <c r="B18" s="18" t="s">
        <v>80</v>
      </c>
      <c r="C18" s="31" t="s">
        <v>135</v>
      </c>
      <c r="D18" s="11" t="s">
        <v>2</v>
      </c>
      <c r="E18" s="11" t="s">
        <v>12</v>
      </c>
      <c r="F18" s="16"/>
      <c r="G18" s="16"/>
      <c r="H18" s="12">
        <f t="shared" ref="H18:H23" si="0">SUM(H19)</f>
        <v>1000</v>
      </c>
    </row>
    <row r="19" spans="1:8" ht="30" customHeight="1" x14ac:dyDescent="0.2">
      <c r="A19" s="39"/>
      <c r="B19" s="18" t="s">
        <v>125</v>
      </c>
      <c r="C19" s="31" t="s">
        <v>135</v>
      </c>
      <c r="D19" s="11" t="s">
        <v>2</v>
      </c>
      <c r="E19" s="11" t="s">
        <v>12</v>
      </c>
      <c r="F19" s="11" t="s">
        <v>56</v>
      </c>
      <c r="G19" s="19"/>
      <c r="H19" s="12">
        <f t="shared" si="0"/>
        <v>1000</v>
      </c>
    </row>
    <row r="20" spans="1:8" ht="17.100000000000001" customHeight="1" x14ac:dyDescent="0.2">
      <c r="A20" s="39"/>
      <c r="B20" s="18" t="s">
        <v>122</v>
      </c>
      <c r="C20" s="31" t="s">
        <v>135</v>
      </c>
      <c r="D20" s="11" t="s">
        <v>2</v>
      </c>
      <c r="E20" s="11" t="s">
        <v>12</v>
      </c>
      <c r="F20" s="11" t="s">
        <v>70</v>
      </c>
      <c r="G20" s="19"/>
      <c r="H20" s="12">
        <f t="shared" si="0"/>
        <v>1000</v>
      </c>
    </row>
    <row r="21" spans="1:8" ht="30.75" customHeight="1" x14ac:dyDescent="0.2">
      <c r="A21" s="39"/>
      <c r="B21" s="18" t="s">
        <v>57</v>
      </c>
      <c r="C21" s="31" t="s">
        <v>135</v>
      </c>
      <c r="D21" s="11" t="s">
        <v>2</v>
      </c>
      <c r="E21" s="11" t="s">
        <v>12</v>
      </c>
      <c r="F21" s="11" t="s">
        <v>58</v>
      </c>
      <c r="G21" s="19"/>
      <c r="H21" s="12">
        <f t="shared" si="0"/>
        <v>1000</v>
      </c>
    </row>
    <row r="22" spans="1:8" ht="17.100000000000001" customHeight="1" x14ac:dyDescent="0.2">
      <c r="A22" s="39"/>
      <c r="B22" s="13" t="s">
        <v>25</v>
      </c>
      <c r="C22" s="32" t="s">
        <v>135</v>
      </c>
      <c r="D22" s="6" t="s">
        <v>2</v>
      </c>
      <c r="E22" s="6" t="s">
        <v>12</v>
      </c>
      <c r="F22" s="6" t="s">
        <v>49</v>
      </c>
      <c r="G22" s="6"/>
      <c r="H22" s="14">
        <f t="shared" si="0"/>
        <v>1000</v>
      </c>
    </row>
    <row r="23" spans="1:8" ht="17.100000000000001" customHeight="1" x14ac:dyDescent="0.2">
      <c r="A23" s="39"/>
      <c r="B23" s="15" t="s">
        <v>30</v>
      </c>
      <c r="C23" s="33" t="s">
        <v>135</v>
      </c>
      <c r="D23" s="16" t="s">
        <v>2</v>
      </c>
      <c r="E23" s="16" t="s">
        <v>12</v>
      </c>
      <c r="F23" s="16" t="s">
        <v>49</v>
      </c>
      <c r="G23" s="16" t="s">
        <v>31</v>
      </c>
      <c r="H23" s="17">
        <f t="shared" si="0"/>
        <v>1000</v>
      </c>
    </row>
    <row r="24" spans="1:8" ht="17.100000000000001" customHeight="1" x14ac:dyDescent="0.2">
      <c r="A24" s="39"/>
      <c r="B24" s="15" t="s">
        <v>39</v>
      </c>
      <c r="C24" s="33" t="s">
        <v>135</v>
      </c>
      <c r="D24" s="16" t="s">
        <v>2</v>
      </c>
      <c r="E24" s="16" t="s">
        <v>12</v>
      </c>
      <c r="F24" s="16" t="s">
        <v>49</v>
      </c>
      <c r="G24" s="16" t="s">
        <v>38</v>
      </c>
      <c r="H24" s="17">
        <v>1000</v>
      </c>
    </row>
    <row r="25" spans="1:8" ht="17.100000000000001" customHeight="1" x14ac:dyDescent="0.2">
      <c r="A25" s="39"/>
      <c r="B25" s="18" t="s">
        <v>77</v>
      </c>
      <c r="C25" s="31" t="s">
        <v>135</v>
      </c>
      <c r="D25" s="11" t="s">
        <v>2</v>
      </c>
      <c r="E25" s="11" t="s">
        <v>78</v>
      </c>
      <c r="F25" s="16"/>
      <c r="G25" s="16"/>
      <c r="H25" s="12">
        <f>SUM(H26)</f>
        <v>162180</v>
      </c>
    </row>
    <row r="26" spans="1:8" ht="33.75" customHeight="1" x14ac:dyDescent="0.2">
      <c r="A26" s="39"/>
      <c r="B26" s="10" t="s">
        <v>124</v>
      </c>
      <c r="C26" s="31" t="s">
        <v>135</v>
      </c>
      <c r="D26" s="11" t="s">
        <v>2</v>
      </c>
      <c r="E26" s="11" t="s">
        <v>78</v>
      </c>
      <c r="F26" s="11" t="s">
        <v>55</v>
      </c>
      <c r="G26" s="16"/>
      <c r="H26" s="12">
        <f>SUM(H27)</f>
        <v>162180</v>
      </c>
    </row>
    <row r="27" spans="1:8" ht="17.100000000000001" customHeight="1" x14ac:dyDescent="0.2">
      <c r="A27" s="39"/>
      <c r="B27" s="10" t="s">
        <v>121</v>
      </c>
      <c r="C27" s="31" t="s">
        <v>135</v>
      </c>
      <c r="D27" s="11" t="s">
        <v>2</v>
      </c>
      <c r="E27" s="11" t="s">
        <v>78</v>
      </c>
      <c r="F27" s="11" t="s">
        <v>69</v>
      </c>
      <c r="G27" s="16"/>
      <c r="H27" s="12">
        <f>SUM(H28)</f>
        <v>162180</v>
      </c>
    </row>
    <row r="28" spans="1:8" ht="17.100000000000001" customHeight="1" x14ac:dyDescent="0.2">
      <c r="A28" s="39"/>
      <c r="B28" s="10" t="s">
        <v>54</v>
      </c>
      <c r="C28" s="31" t="s">
        <v>135</v>
      </c>
      <c r="D28" s="11" t="s">
        <v>2</v>
      </c>
      <c r="E28" s="11" t="s">
        <v>78</v>
      </c>
      <c r="F28" s="11" t="s">
        <v>59</v>
      </c>
      <c r="G28" s="16"/>
      <c r="H28" s="12">
        <f>SUM(H29)</f>
        <v>162180</v>
      </c>
    </row>
    <row r="29" spans="1:8" ht="17.100000000000001" customHeight="1" x14ac:dyDescent="0.2">
      <c r="A29" s="39"/>
      <c r="B29" s="20" t="s">
        <v>120</v>
      </c>
      <c r="C29" s="32" t="s">
        <v>135</v>
      </c>
      <c r="D29" s="6" t="s">
        <v>2</v>
      </c>
      <c r="E29" s="6" t="s">
        <v>78</v>
      </c>
      <c r="F29" s="6" t="s">
        <v>79</v>
      </c>
      <c r="G29" s="16"/>
      <c r="H29" s="14">
        <f>SUM(H30+H32)</f>
        <v>162180</v>
      </c>
    </row>
    <row r="30" spans="1:8" ht="17.100000000000001" customHeight="1" x14ac:dyDescent="0.2">
      <c r="A30" s="39"/>
      <c r="B30" s="15" t="s">
        <v>28</v>
      </c>
      <c r="C30" s="33" t="s">
        <v>135</v>
      </c>
      <c r="D30" s="16" t="s">
        <v>2</v>
      </c>
      <c r="E30" s="16" t="s">
        <v>78</v>
      </c>
      <c r="F30" s="16" t="s">
        <v>79</v>
      </c>
      <c r="G30" s="16" t="s">
        <v>29</v>
      </c>
      <c r="H30" s="17">
        <f>SUM(H31)</f>
        <v>159570</v>
      </c>
    </row>
    <row r="31" spans="1:8" ht="17.100000000000001" customHeight="1" x14ac:dyDescent="0.2">
      <c r="A31" s="39"/>
      <c r="B31" s="15" t="s">
        <v>35</v>
      </c>
      <c r="C31" s="33" t="s">
        <v>135</v>
      </c>
      <c r="D31" s="16" t="s">
        <v>2</v>
      </c>
      <c r="E31" s="16" t="s">
        <v>78</v>
      </c>
      <c r="F31" s="16" t="s">
        <v>79</v>
      </c>
      <c r="G31" s="16" t="s">
        <v>32</v>
      </c>
      <c r="H31" s="17">
        <v>159570</v>
      </c>
    </row>
    <row r="32" spans="1:8" ht="17.100000000000001" customHeight="1" x14ac:dyDescent="0.2">
      <c r="A32" s="39"/>
      <c r="B32" s="15" t="s">
        <v>30</v>
      </c>
      <c r="C32" s="33" t="s">
        <v>135</v>
      </c>
      <c r="D32" s="16" t="s">
        <v>2</v>
      </c>
      <c r="E32" s="16" t="s">
        <v>78</v>
      </c>
      <c r="F32" s="16" t="s">
        <v>79</v>
      </c>
      <c r="G32" s="16" t="s">
        <v>31</v>
      </c>
      <c r="H32" s="17">
        <f>SUM(H33)</f>
        <v>2610</v>
      </c>
    </row>
    <row r="33" spans="1:8" ht="17.100000000000001" customHeight="1" x14ac:dyDescent="0.2">
      <c r="A33" s="39"/>
      <c r="B33" s="15" t="s">
        <v>37</v>
      </c>
      <c r="C33" s="33" t="s">
        <v>135</v>
      </c>
      <c r="D33" s="16" t="s">
        <v>2</v>
      </c>
      <c r="E33" s="16" t="s">
        <v>78</v>
      </c>
      <c r="F33" s="16" t="s">
        <v>79</v>
      </c>
      <c r="G33" s="16" t="s">
        <v>36</v>
      </c>
      <c r="H33" s="17">
        <v>2610</v>
      </c>
    </row>
    <row r="34" spans="1:8" ht="17.100000000000001" customHeight="1" x14ac:dyDescent="0.2">
      <c r="A34" s="39">
        <v>2</v>
      </c>
      <c r="B34" s="21" t="s">
        <v>13</v>
      </c>
      <c r="C34" s="28" t="s">
        <v>135</v>
      </c>
      <c r="D34" s="8" t="s">
        <v>5</v>
      </c>
      <c r="E34" s="8"/>
      <c r="F34" s="8"/>
      <c r="G34" s="8"/>
      <c r="H34" s="9">
        <f>H35</f>
        <v>93929</v>
      </c>
    </row>
    <row r="35" spans="1:8" ht="17.100000000000001" customHeight="1" x14ac:dyDescent="0.2">
      <c r="A35" s="39"/>
      <c r="B35" s="10" t="s">
        <v>4</v>
      </c>
      <c r="C35" s="31" t="s">
        <v>135</v>
      </c>
      <c r="D35" s="11" t="s">
        <v>5</v>
      </c>
      <c r="E35" s="11" t="s">
        <v>6</v>
      </c>
      <c r="F35" s="11"/>
      <c r="G35" s="11"/>
      <c r="H35" s="12">
        <f>SUM(H36)</f>
        <v>93929</v>
      </c>
    </row>
    <row r="36" spans="1:8" ht="30" customHeight="1" x14ac:dyDescent="0.2">
      <c r="A36" s="39"/>
      <c r="B36" s="18" t="s">
        <v>126</v>
      </c>
      <c r="C36" s="31" t="s">
        <v>135</v>
      </c>
      <c r="D36" s="11" t="s">
        <v>5</v>
      </c>
      <c r="E36" s="11" t="s">
        <v>6</v>
      </c>
      <c r="F36" s="11" t="s">
        <v>56</v>
      </c>
      <c r="G36" s="11"/>
      <c r="H36" s="12">
        <f>SUM(H37)</f>
        <v>93929</v>
      </c>
    </row>
    <row r="37" spans="1:8" ht="17.100000000000001" customHeight="1" x14ac:dyDescent="0.2">
      <c r="A37" s="39"/>
      <c r="B37" s="18" t="s">
        <v>123</v>
      </c>
      <c r="C37" s="31" t="s">
        <v>135</v>
      </c>
      <c r="D37" s="11" t="s">
        <v>5</v>
      </c>
      <c r="E37" s="11" t="s">
        <v>6</v>
      </c>
      <c r="F37" s="11" t="s">
        <v>70</v>
      </c>
      <c r="G37" s="11"/>
      <c r="H37" s="12">
        <f>SUM(H38)</f>
        <v>93929</v>
      </c>
    </row>
    <row r="38" spans="1:8" ht="43.15" customHeight="1" x14ac:dyDescent="0.2">
      <c r="A38" s="39"/>
      <c r="B38" s="10" t="s">
        <v>60</v>
      </c>
      <c r="C38" s="31" t="s">
        <v>135</v>
      </c>
      <c r="D38" s="11" t="s">
        <v>5</v>
      </c>
      <c r="E38" s="11" t="s">
        <v>6</v>
      </c>
      <c r="F38" s="11" t="s">
        <v>61</v>
      </c>
      <c r="G38" s="11"/>
      <c r="H38" s="12">
        <f>SUM(H39)</f>
        <v>93929</v>
      </c>
    </row>
    <row r="39" spans="1:8" ht="28.9" customHeight="1" x14ac:dyDescent="0.2">
      <c r="A39" s="39"/>
      <c r="B39" s="13" t="s">
        <v>53</v>
      </c>
      <c r="C39" s="32" t="s">
        <v>135</v>
      </c>
      <c r="D39" s="6" t="s">
        <v>5</v>
      </c>
      <c r="E39" s="6" t="s">
        <v>6</v>
      </c>
      <c r="F39" s="6" t="s">
        <v>50</v>
      </c>
      <c r="G39" s="6"/>
      <c r="H39" s="14">
        <f>H40</f>
        <v>93929</v>
      </c>
    </row>
    <row r="40" spans="1:8" ht="27" customHeight="1" x14ac:dyDescent="0.2">
      <c r="A40" s="39"/>
      <c r="B40" s="15" t="s">
        <v>27</v>
      </c>
      <c r="C40" s="33" t="s">
        <v>135</v>
      </c>
      <c r="D40" s="16" t="s">
        <v>5</v>
      </c>
      <c r="E40" s="16" t="s">
        <v>6</v>
      </c>
      <c r="F40" s="16" t="s">
        <v>50</v>
      </c>
      <c r="G40" s="16" t="s">
        <v>26</v>
      </c>
      <c r="H40" s="17">
        <f>SUM(H41)</f>
        <v>93929</v>
      </c>
    </row>
    <row r="41" spans="1:8" ht="18" customHeight="1" x14ac:dyDescent="0.2">
      <c r="A41" s="39"/>
      <c r="B41" s="15" t="s">
        <v>33</v>
      </c>
      <c r="C41" s="33" t="s">
        <v>135</v>
      </c>
      <c r="D41" s="16" t="s">
        <v>5</v>
      </c>
      <c r="E41" s="16" t="s">
        <v>6</v>
      </c>
      <c r="F41" s="16" t="s">
        <v>50</v>
      </c>
      <c r="G41" s="16" t="s">
        <v>34</v>
      </c>
      <c r="H41" s="17">
        <v>93929</v>
      </c>
    </row>
    <row r="42" spans="1:8" ht="19.149999999999999" customHeight="1" x14ac:dyDescent="0.2">
      <c r="A42" s="39">
        <v>3</v>
      </c>
      <c r="B42" s="7" t="s">
        <v>7</v>
      </c>
      <c r="C42" s="28" t="s">
        <v>135</v>
      </c>
      <c r="D42" s="8" t="s">
        <v>6</v>
      </c>
      <c r="E42" s="8"/>
      <c r="F42" s="8"/>
      <c r="G42" s="8"/>
      <c r="H42" s="9">
        <f>SUM(H43)</f>
        <v>5000</v>
      </c>
    </row>
    <row r="43" spans="1:8" ht="18" customHeight="1" x14ac:dyDescent="0.2">
      <c r="A43" s="39"/>
      <c r="B43" s="10" t="s">
        <v>23</v>
      </c>
      <c r="C43" s="31" t="s">
        <v>135</v>
      </c>
      <c r="D43" s="11" t="s">
        <v>6</v>
      </c>
      <c r="E43" s="11" t="s">
        <v>8</v>
      </c>
      <c r="F43" s="11"/>
      <c r="G43" s="11"/>
      <c r="H43" s="12">
        <f>SUM(H44)</f>
        <v>5000</v>
      </c>
    </row>
    <row r="44" spans="1:8" ht="32.25" customHeight="1" x14ac:dyDescent="0.2">
      <c r="A44" s="39"/>
      <c r="B44" s="10" t="s">
        <v>127</v>
      </c>
      <c r="C44" s="31" t="s">
        <v>135</v>
      </c>
      <c r="D44" s="11" t="s">
        <v>6</v>
      </c>
      <c r="E44" s="11" t="s">
        <v>8</v>
      </c>
      <c r="F44" s="11" t="s">
        <v>62</v>
      </c>
      <c r="G44" s="11"/>
      <c r="H44" s="12">
        <f>SUM(H45)</f>
        <v>5000</v>
      </c>
    </row>
    <row r="45" spans="1:8" ht="32.25" customHeight="1" x14ac:dyDescent="0.2">
      <c r="A45" s="39"/>
      <c r="B45" s="10" t="s">
        <v>83</v>
      </c>
      <c r="C45" s="31" t="s">
        <v>135</v>
      </c>
      <c r="D45" s="11" t="s">
        <v>6</v>
      </c>
      <c r="E45" s="11" t="s">
        <v>8</v>
      </c>
      <c r="F45" s="11" t="s">
        <v>72</v>
      </c>
      <c r="G45" s="11"/>
      <c r="H45" s="12">
        <f>SUM(H46)</f>
        <v>5000</v>
      </c>
    </row>
    <row r="46" spans="1:8" ht="44.25" customHeight="1" x14ac:dyDescent="0.2">
      <c r="A46" s="39"/>
      <c r="B46" s="10" t="s">
        <v>63</v>
      </c>
      <c r="C46" s="31" t="s">
        <v>135</v>
      </c>
      <c r="D46" s="11" t="s">
        <v>6</v>
      </c>
      <c r="E46" s="11" t="s">
        <v>8</v>
      </c>
      <c r="F46" s="11" t="s">
        <v>71</v>
      </c>
      <c r="G46" s="11"/>
      <c r="H46" s="12">
        <f>SUM(H47)</f>
        <v>5000</v>
      </c>
    </row>
    <row r="47" spans="1:8" ht="18" customHeight="1" x14ac:dyDescent="0.2">
      <c r="A47" s="39"/>
      <c r="B47" s="22" t="s">
        <v>52</v>
      </c>
      <c r="C47" s="32" t="s">
        <v>135</v>
      </c>
      <c r="D47" s="6" t="s">
        <v>6</v>
      </c>
      <c r="E47" s="6" t="s">
        <v>8</v>
      </c>
      <c r="F47" s="6" t="s">
        <v>51</v>
      </c>
      <c r="G47" s="6"/>
      <c r="H47" s="14">
        <f>H48</f>
        <v>5000</v>
      </c>
    </row>
    <row r="48" spans="1:8" ht="18" customHeight="1" x14ac:dyDescent="0.2">
      <c r="A48" s="39"/>
      <c r="B48" s="15" t="s">
        <v>28</v>
      </c>
      <c r="C48" s="33" t="s">
        <v>135</v>
      </c>
      <c r="D48" s="16" t="s">
        <v>6</v>
      </c>
      <c r="E48" s="16" t="s">
        <v>8</v>
      </c>
      <c r="F48" s="16" t="s">
        <v>51</v>
      </c>
      <c r="G48" s="16" t="s">
        <v>29</v>
      </c>
      <c r="H48" s="17">
        <f>SUM(H49)</f>
        <v>5000</v>
      </c>
    </row>
    <row r="49" spans="1:8" ht="18" customHeight="1" x14ac:dyDescent="0.2">
      <c r="A49" s="39"/>
      <c r="B49" s="15" t="s">
        <v>35</v>
      </c>
      <c r="C49" s="33" t="s">
        <v>135</v>
      </c>
      <c r="D49" s="16" t="s">
        <v>6</v>
      </c>
      <c r="E49" s="16" t="s">
        <v>8</v>
      </c>
      <c r="F49" s="16" t="s">
        <v>51</v>
      </c>
      <c r="G49" s="16" t="s">
        <v>32</v>
      </c>
      <c r="H49" s="17">
        <v>5000</v>
      </c>
    </row>
    <row r="50" spans="1:8" ht="17.100000000000001" customHeight="1" x14ac:dyDescent="0.2">
      <c r="A50" s="39">
        <v>4</v>
      </c>
      <c r="B50" s="7" t="s">
        <v>14</v>
      </c>
      <c r="C50" s="28" t="s">
        <v>135</v>
      </c>
      <c r="D50" s="8" t="s">
        <v>3</v>
      </c>
      <c r="E50" s="8"/>
      <c r="F50" s="8"/>
      <c r="G50" s="8"/>
      <c r="H50" s="9">
        <f>SUM(H51+H61+H80)</f>
        <v>1140770</v>
      </c>
    </row>
    <row r="51" spans="1:8" ht="17.100000000000001" customHeight="1" x14ac:dyDescent="0.2">
      <c r="A51" s="39"/>
      <c r="B51" s="10" t="s">
        <v>101</v>
      </c>
      <c r="C51" s="31" t="s">
        <v>135</v>
      </c>
      <c r="D51" s="11" t="s">
        <v>3</v>
      </c>
      <c r="E51" s="11" t="s">
        <v>10</v>
      </c>
      <c r="F51" s="23"/>
      <c r="G51" s="8"/>
      <c r="H51" s="12">
        <f>SUM(H52)</f>
        <v>12370</v>
      </c>
    </row>
    <row r="52" spans="1:8" ht="45.75" customHeight="1" x14ac:dyDescent="0.2">
      <c r="A52" s="39"/>
      <c r="B52" s="10" t="s">
        <v>128</v>
      </c>
      <c r="C52" s="31" t="s">
        <v>135</v>
      </c>
      <c r="D52" s="11" t="s">
        <v>3</v>
      </c>
      <c r="E52" s="11" t="s">
        <v>10</v>
      </c>
      <c r="F52" s="11" t="s">
        <v>102</v>
      </c>
      <c r="G52" s="8"/>
      <c r="H52" s="12">
        <f>SUM(H53)</f>
        <v>12370</v>
      </c>
    </row>
    <row r="53" spans="1:8" ht="17.100000000000001" customHeight="1" x14ac:dyDescent="0.2">
      <c r="A53" s="39"/>
      <c r="B53" s="10" t="s">
        <v>104</v>
      </c>
      <c r="C53" s="31" t="s">
        <v>135</v>
      </c>
      <c r="D53" s="11" t="s">
        <v>3</v>
      </c>
      <c r="E53" s="11" t="s">
        <v>10</v>
      </c>
      <c r="F53" s="11" t="s">
        <v>103</v>
      </c>
      <c r="G53" s="8"/>
      <c r="H53" s="12">
        <f>SUM(H54)</f>
        <v>12370</v>
      </c>
    </row>
    <row r="54" spans="1:8" ht="17.100000000000001" customHeight="1" x14ac:dyDescent="0.2">
      <c r="A54" s="39"/>
      <c r="B54" s="10" t="s">
        <v>106</v>
      </c>
      <c r="C54" s="31" t="s">
        <v>135</v>
      </c>
      <c r="D54" s="11" t="s">
        <v>3</v>
      </c>
      <c r="E54" s="11" t="s">
        <v>10</v>
      </c>
      <c r="F54" s="11" t="s">
        <v>105</v>
      </c>
      <c r="G54" s="8"/>
      <c r="H54" s="12">
        <f>SUM(H55+H58)</f>
        <v>12370</v>
      </c>
    </row>
    <row r="55" spans="1:8" ht="32.25" customHeight="1" x14ac:dyDescent="0.2">
      <c r="A55" s="39"/>
      <c r="B55" s="24" t="s">
        <v>107</v>
      </c>
      <c r="C55" s="32" t="s">
        <v>135</v>
      </c>
      <c r="D55" s="6" t="s">
        <v>3</v>
      </c>
      <c r="E55" s="6" t="s">
        <v>10</v>
      </c>
      <c r="F55" s="6" t="s">
        <v>138</v>
      </c>
      <c r="G55" s="8"/>
      <c r="H55" s="14">
        <f>SUM(H56)</f>
        <v>11500</v>
      </c>
    </row>
    <row r="56" spans="1:8" ht="18" customHeight="1" x14ac:dyDescent="0.2">
      <c r="A56" s="39"/>
      <c r="B56" s="15" t="s">
        <v>28</v>
      </c>
      <c r="C56" s="33" t="s">
        <v>135</v>
      </c>
      <c r="D56" s="16" t="s">
        <v>3</v>
      </c>
      <c r="E56" s="16" t="s">
        <v>10</v>
      </c>
      <c r="F56" s="16" t="s">
        <v>138</v>
      </c>
      <c r="G56" s="16" t="s">
        <v>29</v>
      </c>
      <c r="H56" s="17">
        <f>SUM(H57)</f>
        <v>11500</v>
      </c>
    </row>
    <row r="57" spans="1:8" ht="18" customHeight="1" x14ac:dyDescent="0.2">
      <c r="A57" s="39"/>
      <c r="B57" s="15" t="s">
        <v>35</v>
      </c>
      <c r="C57" s="33" t="s">
        <v>135</v>
      </c>
      <c r="D57" s="16" t="s">
        <v>3</v>
      </c>
      <c r="E57" s="16" t="s">
        <v>10</v>
      </c>
      <c r="F57" s="16" t="s">
        <v>138</v>
      </c>
      <c r="G57" s="16" t="s">
        <v>32</v>
      </c>
      <c r="H57" s="17">
        <v>11500</v>
      </c>
    </row>
    <row r="58" spans="1:8" ht="30" customHeight="1" x14ac:dyDescent="0.2">
      <c r="A58" s="39"/>
      <c r="B58" s="24" t="s">
        <v>108</v>
      </c>
      <c r="C58" s="32" t="s">
        <v>135</v>
      </c>
      <c r="D58" s="6" t="s">
        <v>3</v>
      </c>
      <c r="E58" s="6" t="s">
        <v>10</v>
      </c>
      <c r="F58" s="6" t="s">
        <v>138</v>
      </c>
      <c r="G58" s="8"/>
      <c r="H58" s="14">
        <f>SUM(H59)</f>
        <v>870</v>
      </c>
    </row>
    <row r="59" spans="1:8" ht="18" customHeight="1" x14ac:dyDescent="0.2">
      <c r="A59" s="39"/>
      <c r="B59" s="15" t="s">
        <v>28</v>
      </c>
      <c r="C59" s="33" t="s">
        <v>135</v>
      </c>
      <c r="D59" s="16" t="s">
        <v>3</v>
      </c>
      <c r="E59" s="16" t="s">
        <v>10</v>
      </c>
      <c r="F59" s="16" t="s">
        <v>138</v>
      </c>
      <c r="G59" s="16" t="s">
        <v>29</v>
      </c>
      <c r="H59" s="17">
        <f>SUM(H60)</f>
        <v>870</v>
      </c>
    </row>
    <row r="60" spans="1:8" ht="18" customHeight="1" x14ac:dyDescent="0.2">
      <c r="A60" s="39"/>
      <c r="B60" s="15" t="s">
        <v>35</v>
      </c>
      <c r="C60" s="33" t="s">
        <v>135</v>
      </c>
      <c r="D60" s="16" t="s">
        <v>3</v>
      </c>
      <c r="E60" s="16" t="s">
        <v>10</v>
      </c>
      <c r="F60" s="16" t="s">
        <v>138</v>
      </c>
      <c r="G60" s="16" t="s">
        <v>32</v>
      </c>
      <c r="H60" s="17">
        <v>870</v>
      </c>
    </row>
    <row r="61" spans="1:8" ht="18" customHeight="1" x14ac:dyDescent="0.2">
      <c r="A61" s="39"/>
      <c r="B61" s="10" t="s">
        <v>22</v>
      </c>
      <c r="C61" s="31" t="s">
        <v>135</v>
      </c>
      <c r="D61" s="11" t="s">
        <v>3</v>
      </c>
      <c r="E61" s="11" t="s">
        <v>18</v>
      </c>
      <c r="F61" s="23"/>
      <c r="G61" s="23"/>
      <c r="H61" s="12">
        <f>SUM(H62)</f>
        <v>1098400</v>
      </c>
    </row>
    <row r="62" spans="1:8" ht="33" customHeight="1" x14ac:dyDescent="0.2">
      <c r="A62" s="39"/>
      <c r="B62" s="10" t="s">
        <v>129</v>
      </c>
      <c r="C62" s="31" t="s">
        <v>135</v>
      </c>
      <c r="D62" s="11" t="s">
        <v>3</v>
      </c>
      <c r="E62" s="11" t="s">
        <v>18</v>
      </c>
      <c r="F62" s="11" t="s">
        <v>65</v>
      </c>
      <c r="G62" s="23"/>
      <c r="H62" s="12">
        <f>SUM(H63)</f>
        <v>1098400</v>
      </c>
    </row>
    <row r="63" spans="1:8" ht="18" customHeight="1" x14ac:dyDescent="0.2">
      <c r="A63" s="39"/>
      <c r="B63" s="10" t="s">
        <v>81</v>
      </c>
      <c r="C63" s="31" t="s">
        <v>135</v>
      </c>
      <c r="D63" s="11" t="s">
        <v>3</v>
      </c>
      <c r="E63" s="11" t="s">
        <v>18</v>
      </c>
      <c r="F63" s="11" t="s">
        <v>73</v>
      </c>
      <c r="G63" s="23"/>
      <c r="H63" s="12">
        <f>SUM(H64)</f>
        <v>1098400</v>
      </c>
    </row>
    <row r="64" spans="1:8" ht="31.9" customHeight="1" x14ac:dyDescent="0.2">
      <c r="A64" s="39"/>
      <c r="B64" s="10" t="s">
        <v>64</v>
      </c>
      <c r="C64" s="31" t="s">
        <v>135</v>
      </c>
      <c r="D64" s="11" t="s">
        <v>3</v>
      </c>
      <c r="E64" s="11" t="s">
        <v>18</v>
      </c>
      <c r="F64" s="11" t="s">
        <v>82</v>
      </c>
      <c r="G64" s="23"/>
      <c r="H64" s="12">
        <f>SUM(H65+H68+H71+H74+H77)</f>
        <v>1098400</v>
      </c>
    </row>
    <row r="65" spans="1:8" ht="29.25" customHeight="1" x14ac:dyDescent="0.2">
      <c r="A65" s="39"/>
      <c r="B65" s="24" t="s">
        <v>96</v>
      </c>
      <c r="C65" s="32" t="s">
        <v>135</v>
      </c>
      <c r="D65" s="6" t="s">
        <v>3</v>
      </c>
      <c r="E65" s="6" t="s">
        <v>18</v>
      </c>
      <c r="F65" s="6" t="s">
        <v>93</v>
      </c>
      <c r="G65" s="6"/>
      <c r="H65" s="14">
        <f>SUM(H66)</f>
        <v>436500</v>
      </c>
    </row>
    <row r="66" spans="1:8" ht="17.100000000000001" customHeight="1" x14ac:dyDescent="0.2">
      <c r="A66" s="39"/>
      <c r="B66" s="15" t="s">
        <v>28</v>
      </c>
      <c r="C66" s="33" t="s">
        <v>135</v>
      </c>
      <c r="D66" s="16" t="s">
        <v>3</v>
      </c>
      <c r="E66" s="16" t="s">
        <v>18</v>
      </c>
      <c r="F66" s="16" t="s">
        <v>93</v>
      </c>
      <c r="G66" s="16" t="s">
        <v>29</v>
      </c>
      <c r="H66" s="17">
        <f>SUM(H67)</f>
        <v>436500</v>
      </c>
    </row>
    <row r="67" spans="1:8" ht="17.100000000000001" customHeight="1" x14ac:dyDescent="0.2">
      <c r="A67" s="39"/>
      <c r="B67" s="15" t="s">
        <v>35</v>
      </c>
      <c r="C67" s="33" t="s">
        <v>135</v>
      </c>
      <c r="D67" s="16" t="s">
        <v>3</v>
      </c>
      <c r="E67" s="16" t="s">
        <v>18</v>
      </c>
      <c r="F67" s="16" t="s">
        <v>93</v>
      </c>
      <c r="G67" s="16" t="s">
        <v>32</v>
      </c>
      <c r="H67" s="17">
        <v>436500</v>
      </c>
    </row>
    <row r="68" spans="1:8" ht="33" customHeight="1" x14ac:dyDescent="0.2">
      <c r="A68" s="39"/>
      <c r="B68" s="22" t="s">
        <v>97</v>
      </c>
      <c r="C68" s="32" t="s">
        <v>135</v>
      </c>
      <c r="D68" s="6" t="s">
        <v>3</v>
      </c>
      <c r="E68" s="6" t="s">
        <v>18</v>
      </c>
      <c r="F68" s="6" t="s">
        <v>93</v>
      </c>
      <c r="G68" s="6"/>
      <c r="H68" s="14">
        <f>SUM(H69)</f>
        <v>48500</v>
      </c>
    </row>
    <row r="69" spans="1:8" ht="18" customHeight="1" x14ac:dyDescent="0.2">
      <c r="A69" s="39"/>
      <c r="B69" s="15" t="s">
        <v>28</v>
      </c>
      <c r="C69" s="33" t="s">
        <v>135</v>
      </c>
      <c r="D69" s="16" t="s">
        <v>3</v>
      </c>
      <c r="E69" s="16" t="s">
        <v>18</v>
      </c>
      <c r="F69" s="16" t="s">
        <v>93</v>
      </c>
      <c r="G69" s="16" t="s">
        <v>29</v>
      </c>
      <c r="H69" s="17">
        <f>SUM(H70)</f>
        <v>48500</v>
      </c>
    </row>
    <row r="70" spans="1:8" ht="18" customHeight="1" x14ac:dyDescent="0.2">
      <c r="A70" s="39"/>
      <c r="B70" s="15" t="s">
        <v>35</v>
      </c>
      <c r="C70" s="33" t="s">
        <v>135</v>
      </c>
      <c r="D70" s="16" t="s">
        <v>3</v>
      </c>
      <c r="E70" s="16" t="s">
        <v>18</v>
      </c>
      <c r="F70" s="16" t="s">
        <v>93</v>
      </c>
      <c r="G70" s="16" t="s">
        <v>32</v>
      </c>
      <c r="H70" s="17">
        <v>48500</v>
      </c>
    </row>
    <row r="71" spans="1:8" ht="17.100000000000001" customHeight="1" x14ac:dyDescent="0.2">
      <c r="A71" s="39"/>
      <c r="B71" s="24" t="s">
        <v>98</v>
      </c>
      <c r="C71" s="32" t="s">
        <v>135</v>
      </c>
      <c r="D71" s="6" t="s">
        <v>3</v>
      </c>
      <c r="E71" s="6" t="s">
        <v>18</v>
      </c>
      <c r="F71" s="6" t="s">
        <v>94</v>
      </c>
      <c r="G71" s="6"/>
      <c r="H71" s="14">
        <f>SUM(H72)</f>
        <v>233200</v>
      </c>
    </row>
    <row r="72" spans="1:8" ht="18" customHeight="1" x14ac:dyDescent="0.2">
      <c r="A72" s="39"/>
      <c r="B72" s="15" t="s">
        <v>28</v>
      </c>
      <c r="C72" s="33" t="s">
        <v>135</v>
      </c>
      <c r="D72" s="16" t="s">
        <v>3</v>
      </c>
      <c r="E72" s="16" t="s">
        <v>18</v>
      </c>
      <c r="F72" s="16" t="s">
        <v>94</v>
      </c>
      <c r="G72" s="16" t="s">
        <v>29</v>
      </c>
      <c r="H72" s="17">
        <f>SUM(H73)</f>
        <v>233200</v>
      </c>
    </row>
    <row r="73" spans="1:8" ht="18" customHeight="1" x14ac:dyDescent="0.2">
      <c r="A73" s="39"/>
      <c r="B73" s="15" t="s">
        <v>35</v>
      </c>
      <c r="C73" s="33" t="s">
        <v>135</v>
      </c>
      <c r="D73" s="16" t="s">
        <v>3</v>
      </c>
      <c r="E73" s="16" t="s">
        <v>18</v>
      </c>
      <c r="F73" s="16" t="s">
        <v>94</v>
      </c>
      <c r="G73" s="16" t="s">
        <v>32</v>
      </c>
      <c r="H73" s="17">
        <v>233200</v>
      </c>
    </row>
    <row r="74" spans="1:8" ht="27.75" customHeight="1" x14ac:dyDescent="0.2">
      <c r="A74" s="39"/>
      <c r="B74" s="22" t="s">
        <v>99</v>
      </c>
      <c r="C74" s="32" t="s">
        <v>135</v>
      </c>
      <c r="D74" s="6" t="s">
        <v>3</v>
      </c>
      <c r="E74" s="6" t="s">
        <v>18</v>
      </c>
      <c r="F74" s="6" t="s">
        <v>94</v>
      </c>
      <c r="G74" s="6"/>
      <c r="H74" s="14">
        <f>SUM(H75)</f>
        <v>25900</v>
      </c>
    </row>
    <row r="75" spans="1:8" ht="18" customHeight="1" x14ac:dyDescent="0.2">
      <c r="A75" s="39"/>
      <c r="B75" s="15" t="s">
        <v>28</v>
      </c>
      <c r="C75" s="33" t="s">
        <v>135</v>
      </c>
      <c r="D75" s="16" t="s">
        <v>3</v>
      </c>
      <c r="E75" s="16" t="s">
        <v>18</v>
      </c>
      <c r="F75" s="16" t="s">
        <v>94</v>
      </c>
      <c r="G75" s="16" t="s">
        <v>29</v>
      </c>
      <c r="H75" s="17">
        <f>SUM(H76)</f>
        <v>25900</v>
      </c>
    </row>
    <row r="76" spans="1:8" ht="18" customHeight="1" x14ac:dyDescent="0.2">
      <c r="A76" s="39"/>
      <c r="B76" s="15" t="s">
        <v>35</v>
      </c>
      <c r="C76" s="33" t="s">
        <v>135</v>
      </c>
      <c r="D76" s="16" t="s">
        <v>3</v>
      </c>
      <c r="E76" s="16" t="s">
        <v>18</v>
      </c>
      <c r="F76" s="16" t="s">
        <v>94</v>
      </c>
      <c r="G76" s="16" t="s">
        <v>32</v>
      </c>
      <c r="H76" s="17">
        <v>25900</v>
      </c>
    </row>
    <row r="77" spans="1:8" ht="29.25" customHeight="1" x14ac:dyDescent="0.2">
      <c r="A77" s="39"/>
      <c r="B77" s="24" t="s">
        <v>100</v>
      </c>
      <c r="C77" s="32" t="s">
        <v>135</v>
      </c>
      <c r="D77" s="6" t="s">
        <v>3</v>
      </c>
      <c r="E77" s="6" t="s">
        <v>18</v>
      </c>
      <c r="F77" s="6" t="s">
        <v>95</v>
      </c>
      <c r="G77" s="6"/>
      <c r="H77" s="14">
        <f>SUM(H78)</f>
        <v>354300</v>
      </c>
    </row>
    <row r="78" spans="1:8" ht="18" customHeight="1" x14ac:dyDescent="0.2">
      <c r="A78" s="39"/>
      <c r="B78" s="15" t="s">
        <v>28</v>
      </c>
      <c r="C78" s="33" t="s">
        <v>135</v>
      </c>
      <c r="D78" s="16" t="s">
        <v>3</v>
      </c>
      <c r="E78" s="16" t="s">
        <v>18</v>
      </c>
      <c r="F78" s="16" t="s">
        <v>95</v>
      </c>
      <c r="G78" s="16" t="s">
        <v>29</v>
      </c>
      <c r="H78" s="17">
        <f>SUM(H79)</f>
        <v>354300</v>
      </c>
    </row>
    <row r="79" spans="1:8" ht="18" customHeight="1" x14ac:dyDescent="0.2">
      <c r="A79" s="39"/>
      <c r="B79" s="15" t="s">
        <v>35</v>
      </c>
      <c r="C79" s="33" t="s">
        <v>135</v>
      </c>
      <c r="D79" s="16" t="s">
        <v>3</v>
      </c>
      <c r="E79" s="16" t="s">
        <v>18</v>
      </c>
      <c r="F79" s="16" t="s">
        <v>95</v>
      </c>
      <c r="G79" s="16" t="s">
        <v>32</v>
      </c>
      <c r="H79" s="17">
        <v>354300</v>
      </c>
    </row>
    <row r="80" spans="1:8" ht="18" customHeight="1" x14ac:dyDescent="0.2">
      <c r="A80" s="39"/>
      <c r="B80" s="10" t="s">
        <v>110</v>
      </c>
      <c r="C80" s="31" t="s">
        <v>135</v>
      </c>
      <c r="D80" s="11" t="s">
        <v>3</v>
      </c>
      <c r="E80" s="11" t="s">
        <v>109</v>
      </c>
      <c r="F80" s="23"/>
      <c r="G80" s="8"/>
      <c r="H80" s="12">
        <f t="shared" ref="H80:H85" si="1">SUM(H81)</f>
        <v>30000</v>
      </c>
    </row>
    <row r="81" spans="1:8" ht="29.25" customHeight="1" x14ac:dyDescent="0.2">
      <c r="A81" s="39"/>
      <c r="B81" s="10" t="s">
        <v>130</v>
      </c>
      <c r="C81" s="31" t="s">
        <v>135</v>
      </c>
      <c r="D81" s="11" t="s">
        <v>3</v>
      </c>
      <c r="E81" s="11" t="s">
        <v>109</v>
      </c>
      <c r="F81" s="11" t="s">
        <v>111</v>
      </c>
      <c r="G81" s="8"/>
      <c r="H81" s="12">
        <f t="shared" si="1"/>
        <v>30000</v>
      </c>
    </row>
    <row r="82" spans="1:8" ht="18" customHeight="1" x14ac:dyDescent="0.2">
      <c r="A82" s="39"/>
      <c r="B82" s="10" t="s">
        <v>113</v>
      </c>
      <c r="C82" s="31" t="s">
        <v>135</v>
      </c>
      <c r="D82" s="11" t="s">
        <v>3</v>
      </c>
      <c r="E82" s="11" t="s">
        <v>109</v>
      </c>
      <c r="F82" s="11" t="s">
        <v>112</v>
      </c>
      <c r="G82" s="8"/>
      <c r="H82" s="12">
        <f t="shared" si="1"/>
        <v>30000</v>
      </c>
    </row>
    <row r="83" spans="1:8" ht="30.75" customHeight="1" x14ac:dyDescent="0.2">
      <c r="A83" s="39"/>
      <c r="B83" s="10" t="s">
        <v>114</v>
      </c>
      <c r="C83" s="31" t="s">
        <v>135</v>
      </c>
      <c r="D83" s="11" t="s">
        <v>3</v>
      </c>
      <c r="E83" s="11" t="s">
        <v>109</v>
      </c>
      <c r="F83" s="11" t="s">
        <v>115</v>
      </c>
      <c r="G83" s="8"/>
      <c r="H83" s="12">
        <f t="shared" si="1"/>
        <v>30000</v>
      </c>
    </row>
    <row r="84" spans="1:8" ht="27" customHeight="1" x14ac:dyDescent="0.2">
      <c r="A84" s="39"/>
      <c r="B84" s="24" t="s">
        <v>116</v>
      </c>
      <c r="C84" s="32" t="s">
        <v>135</v>
      </c>
      <c r="D84" s="6" t="s">
        <v>3</v>
      </c>
      <c r="E84" s="6" t="s">
        <v>109</v>
      </c>
      <c r="F84" s="6" t="s">
        <v>117</v>
      </c>
      <c r="G84" s="8"/>
      <c r="H84" s="14">
        <f t="shared" si="1"/>
        <v>30000</v>
      </c>
    </row>
    <row r="85" spans="1:8" ht="18" customHeight="1" x14ac:dyDescent="0.2">
      <c r="A85" s="39"/>
      <c r="B85" s="15" t="s">
        <v>28</v>
      </c>
      <c r="C85" s="33" t="s">
        <v>135</v>
      </c>
      <c r="D85" s="16" t="s">
        <v>3</v>
      </c>
      <c r="E85" s="16" t="s">
        <v>109</v>
      </c>
      <c r="F85" s="16" t="s">
        <v>117</v>
      </c>
      <c r="G85" s="16" t="s">
        <v>29</v>
      </c>
      <c r="H85" s="17">
        <f t="shared" si="1"/>
        <v>30000</v>
      </c>
    </row>
    <row r="86" spans="1:8" ht="18" customHeight="1" x14ac:dyDescent="0.2">
      <c r="A86" s="39"/>
      <c r="B86" s="15" t="s">
        <v>35</v>
      </c>
      <c r="C86" s="33" t="s">
        <v>135</v>
      </c>
      <c r="D86" s="16" t="s">
        <v>3</v>
      </c>
      <c r="E86" s="16" t="s">
        <v>109</v>
      </c>
      <c r="F86" s="16" t="s">
        <v>117</v>
      </c>
      <c r="G86" s="16" t="s">
        <v>32</v>
      </c>
      <c r="H86" s="17">
        <v>30000</v>
      </c>
    </row>
    <row r="87" spans="1:8" ht="18" customHeight="1" x14ac:dyDescent="0.2">
      <c r="A87" s="39">
        <v>5</v>
      </c>
      <c r="B87" s="7" t="s">
        <v>9</v>
      </c>
      <c r="C87" s="28" t="s">
        <v>135</v>
      </c>
      <c r="D87" s="8" t="s">
        <v>10</v>
      </c>
      <c r="E87" s="8"/>
      <c r="F87" s="8"/>
      <c r="G87" s="8"/>
      <c r="H87" s="9">
        <f>SUM(H88)</f>
        <v>258525</v>
      </c>
    </row>
    <row r="88" spans="1:8" ht="17.100000000000001" customHeight="1" x14ac:dyDescent="0.2">
      <c r="A88" s="39"/>
      <c r="B88" s="10" t="s">
        <v>16</v>
      </c>
      <c r="C88" s="31" t="s">
        <v>135</v>
      </c>
      <c r="D88" s="11" t="s">
        <v>10</v>
      </c>
      <c r="E88" s="11" t="s">
        <v>6</v>
      </c>
      <c r="F88" s="11"/>
      <c r="G88" s="11"/>
      <c r="H88" s="12">
        <f t="shared" ref="H88:H96" si="2">SUM(H89)</f>
        <v>258525</v>
      </c>
    </row>
    <row r="89" spans="1:8" ht="35.25" customHeight="1" x14ac:dyDescent="0.2">
      <c r="A89" s="39"/>
      <c r="B89" s="10" t="s">
        <v>131</v>
      </c>
      <c r="C89" s="31" t="s">
        <v>135</v>
      </c>
      <c r="D89" s="11" t="s">
        <v>10</v>
      </c>
      <c r="E89" s="11" t="s">
        <v>6</v>
      </c>
      <c r="F89" s="11" t="s">
        <v>88</v>
      </c>
      <c r="G89" s="11"/>
      <c r="H89" s="12">
        <f>SUM(H90)</f>
        <v>258525</v>
      </c>
    </row>
    <row r="90" spans="1:8" ht="30.75" customHeight="1" x14ac:dyDescent="0.2">
      <c r="A90" s="39"/>
      <c r="B90" s="10" t="s">
        <v>86</v>
      </c>
      <c r="C90" s="31" t="s">
        <v>135</v>
      </c>
      <c r="D90" s="11" t="s">
        <v>10</v>
      </c>
      <c r="E90" s="11" t="s">
        <v>6</v>
      </c>
      <c r="F90" s="11" t="s">
        <v>89</v>
      </c>
      <c r="G90" s="11"/>
      <c r="H90" s="12">
        <f>SUM(H91)</f>
        <v>258525</v>
      </c>
    </row>
    <row r="91" spans="1:8" ht="17.100000000000001" customHeight="1" x14ac:dyDescent="0.2">
      <c r="A91" s="39"/>
      <c r="B91" s="10" t="s">
        <v>87</v>
      </c>
      <c r="C91" s="31" t="s">
        <v>135</v>
      </c>
      <c r="D91" s="11" t="s">
        <v>10</v>
      </c>
      <c r="E91" s="11" t="s">
        <v>6</v>
      </c>
      <c r="F91" s="11" t="s">
        <v>90</v>
      </c>
      <c r="G91" s="11"/>
      <c r="H91" s="12">
        <f>SUM(H95+H92)</f>
        <v>258525</v>
      </c>
    </row>
    <row r="92" spans="1:8" ht="17.100000000000001" customHeight="1" x14ac:dyDescent="0.2">
      <c r="A92" s="39"/>
      <c r="B92" s="22" t="s">
        <v>17</v>
      </c>
      <c r="C92" s="32" t="s">
        <v>135</v>
      </c>
      <c r="D92" s="6" t="s">
        <v>10</v>
      </c>
      <c r="E92" s="6" t="s">
        <v>6</v>
      </c>
      <c r="F92" s="6" t="s">
        <v>91</v>
      </c>
      <c r="G92" s="6"/>
      <c r="H92" s="14">
        <f t="shared" si="2"/>
        <v>218600</v>
      </c>
    </row>
    <row r="93" spans="1:8" ht="17.100000000000001" customHeight="1" x14ac:dyDescent="0.2">
      <c r="A93" s="39"/>
      <c r="B93" s="15" t="s">
        <v>28</v>
      </c>
      <c r="C93" s="33" t="s">
        <v>135</v>
      </c>
      <c r="D93" s="16" t="s">
        <v>10</v>
      </c>
      <c r="E93" s="16" t="s">
        <v>6</v>
      </c>
      <c r="F93" s="16" t="s">
        <v>91</v>
      </c>
      <c r="G93" s="16" t="s">
        <v>29</v>
      </c>
      <c r="H93" s="17">
        <f t="shared" si="2"/>
        <v>218600</v>
      </c>
    </row>
    <row r="94" spans="1:8" ht="17.100000000000001" customHeight="1" x14ac:dyDescent="0.2">
      <c r="A94" s="39"/>
      <c r="B94" s="15" t="s">
        <v>35</v>
      </c>
      <c r="C94" s="33" t="s">
        <v>135</v>
      </c>
      <c r="D94" s="16" t="s">
        <v>10</v>
      </c>
      <c r="E94" s="16" t="s">
        <v>6</v>
      </c>
      <c r="F94" s="16" t="s">
        <v>91</v>
      </c>
      <c r="G94" s="16" t="s">
        <v>32</v>
      </c>
      <c r="H94" s="17">
        <v>218600</v>
      </c>
    </row>
    <row r="95" spans="1:8" ht="17.100000000000001" customHeight="1" x14ac:dyDescent="0.2">
      <c r="A95" s="39"/>
      <c r="B95" s="22" t="s">
        <v>118</v>
      </c>
      <c r="C95" s="32" t="s">
        <v>135</v>
      </c>
      <c r="D95" s="6" t="s">
        <v>10</v>
      </c>
      <c r="E95" s="6" t="s">
        <v>6</v>
      </c>
      <c r="F95" s="6" t="s">
        <v>119</v>
      </c>
      <c r="G95" s="6"/>
      <c r="H95" s="14">
        <f t="shared" si="2"/>
        <v>39925</v>
      </c>
    </row>
    <row r="96" spans="1:8" ht="17.100000000000001" customHeight="1" x14ac:dyDescent="0.2">
      <c r="A96" s="39"/>
      <c r="B96" s="15" t="s">
        <v>28</v>
      </c>
      <c r="C96" s="33" t="s">
        <v>135</v>
      </c>
      <c r="D96" s="16" t="s">
        <v>10</v>
      </c>
      <c r="E96" s="16" t="s">
        <v>6</v>
      </c>
      <c r="F96" s="16" t="s">
        <v>119</v>
      </c>
      <c r="G96" s="16" t="s">
        <v>29</v>
      </c>
      <c r="H96" s="17">
        <f t="shared" si="2"/>
        <v>39925</v>
      </c>
    </row>
    <row r="97" spans="1:8" ht="17.100000000000001" customHeight="1" x14ac:dyDescent="0.2">
      <c r="A97" s="39"/>
      <c r="B97" s="15" t="s">
        <v>35</v>
      </c>
      <c r="C97" s="33" t="s">
        <v>135</v>
      </c>
      <c r="D97" s="16" t="s">
        <v>10</v>
      </c>
      <c r="E97" s="16" t="s">
        <v>6</v>
      </c>
      <c r="F97" s="16" t="s">
        <v>119</v>
      </c>
      <c r="G97" s="16" t="s">
        <v>32</v>
      </c>
      <c r="H97" s="17">
        <v>39925</v>
      </c>
    </row>
    <row r="98" spans="1:8" ht="15.95" customHeight="1" x14ac:dyDescent="0.2">
      <c r="A98" s="39">
        <v>6</v>
      </c>
      <c r="B98" s="7" t="s">
        <v>20</v>
      </c>
      <c r="C98" s="28" t="s">
        <v>135</v>
      </c>
      <c r="D98" s="8" t="s">
        <v>11</v>
      </c>
      <c r="E98" s="8"/>
      <c r="F98" s="8"/>
      <c r="G98" s="8"/>
      <c r="H98" s="9">
        <f>H99</f>
        <v>578910</v>
      </c>
    </row>
    <row r="99" spans="1:8" ht="15.95" customHeight="1" x14ac:dyDescent="0.2">
      <c r="A99" s="39"/>
      <c r="B99" s="10" t="s">
        <v>15</v>
      </c>
      <c r="C99" s="31" t="s">
        <v>135</v>
      </c>
      <c r="D99" s="11" t="s">
        <v>11</v>
      </c>
      <c r="E99" s="11" t="s">
        <v>2</v>
      </c>
      <c r="F99" s="11"/>
      <c r="G99" s="11"/>
      <c r="H99" s="12">
        <f>SUM(H100)</f>
        <v>578910</v>
      </c>
    </row>
    <row r="100" spans="1:8" ht="33" customHeight="1" x14ac:dyDescent="0.2">
      <c r="A100" s="39"/>
      <c r="B100" s="10" t="s">
        <v>132</v>
      </c>
      <c r="C100" s="31" t="s">
        <v>135</v>
      </c>
      <c r="D100" s="11" t="s">
        <v>11</v>
      </c>
      <c r="E100" s="11" t="s">
        <v>2</v>
      </c>
      <c r="F100" s="11" t="s">
        <v>66</v>
      </c>
      <c r="G100" s="11"/>
      <c r="H100" s="12">
        <f>SUM(H101)</f>
        <v>578910</v>
      </c>
    </row>
    <row r="101" spans="1:8" ht="15.95" customHeight="1" x14ac:dyDescent="0.2">
      <c r="A101" s="39"/>
      <c r="B101" s="10" t="s">
        <v>74</v>
      </c>
      <c r="C101" s="31" t="s">
        <v>135</v>
      </c>
      <c r="D101" s="11" t="s">
        <v>11</v>
      </c>
      <c r="E101" s="11" t="s">
        <v>2</v>
      </c>
      <c r="F101" s="11" t="s">
        <v>75</v>
      </c>
      <c r="G101" s="11"/>
      <c r="H101" s="12">
        <f>SUM(H102)</f>
        <v>578910</v>
      </c>
    </row>
    <row r="102" spans="1:8" ht="15.95" customHeight="1" x14ac:dyDescent="0.2">
      <c r="A102" s="39"/>
      <c r="B102" s="10" t="s">
        <v>67</v>
      </c>
      <c r="C102" s="31" t="s">
        <v>135</v>
      </c>
      <c r="D102" s="11" t="s">
        <v>11</v>
      </c>
      <c r="E102" s="11" t="s">
        <v>2</v>
      </c>
      <c r="F102" s="11" t="s">
        <v>68</v>
      </c>
      <c r="G102" s="11"/>
      <c r="H102" s="12">
        <f>SUM(H103)</f>
        <v>578910</v>
      </c>
    </row>
    <row r="103" spans="1:8" ht="15.95" customHeight="1" x14ac:dyDescent="0.2">
      <c r="A103" s="39"/>
      <c r="B103" s="22" t="s">
        <v>84</v>
      </c>
      <c r="C103" s="32" t="s">
        <v>135</v>
      </c>
      <c r="D103" s="6" t="s">
        <v>11</v>
      </c>
      <c r="E103" s="6" t="s">
        <v>2</v>
      </c>
      <c r="F103" s="6" t="s">
        <v>92</v>
      </c>
      <c r="G103" s="6"/>
      <c r="H103" s="14">
        <f>SUM(H104+H108+H107)</f>
        <v>578910</v>
      </c>
    </row>
    <row r="104" spans="1:8" ht="17.100000000000001" customHeight="1" x14ac:dyDescent="0.2">
      <c r="A104" s="39"/>
      <c r="B104" s="15" t="s">
        <v>28</v>
      </c>
      <c r="C104" s="33" t="s">
        <v>135</v>
      </c>
      <c r="D104" s="16" t="s">
        <v>11</v>
      </c>
      <c r="E104" s="16" t="s">
        <v>2</v>
      </c>
      <c r="F104" s="16" t="s">
        <v>92</v>
      </c>
      <c r="G104" s="16" t="s">
        <v>29</v>
      </c>
      <c r="H104" s="17">
        <f>SUM(H105)</f>
        <v>200100</v>
      </c>
    </row>
    <row r="105" spans="1:8" ht="17.100000000000001" customHeight="1" x14ac:dyDescent="0.2">
      <c r="A105" s="39"/>
      <c r="B105" s="15" t="s">
        <v>35</v>
      </c>
      <c r="C105" s="33" t="s">
        <v>135</v>
      </c>
      <c r="D105" s="16" t="s">
        <v>11</v>
      </c>
      <c r="E105" s="16" t="s">
        <v>2</v>
      </c>
      <c r="F105" s="16" t="s">
        <v>92</v>
      </c>
      <c r="G105" s="16" t="s">
        <v>32</v>
      </c>
      <c r="H105" s="17">
        <v>200100</v>
      </c>
    </row>
    <row r="106" spans="1:8" ht="17.100000000000001" customHeight="1" x14ac:dyDescent="0.2">
      <c r="A106" s="39"/>
      <c r="B106" s="15" t="s">
        <v>47</v>
      </c>
      <c r="C106" s="33" t="s">
        <v>135</v>
      </c>
      <c r="D106" s="16" t="s">
        <v>11</v>
      </c>
      <c r="E106" s="16" t="s">
        <v>2</v>
      </c>
      <c r="F106" s="16" t="s">
        <v>92</v>
      </c>
      <c r="G106" s="16" t="s">
        <v>44</v>
      </c>
      <c r="H106" s="17">
        <f>SUM(H107)</f>
        <v>374310</v>
      </c>
    </row>
    <row r="107" spans="1:8" ht="17.100000000000001" customHeight="1" x14ac:dyDescent="0.2">
      <c r="A107" s="39"/>
      <c r="B107" s="15" t="s">
        <v>46</v>
      </c>
      <c r="C107" s="33" t="s">
        <v>135</v>
      </c>
      <c r="D107" s="16" t="s">
        <v>11</v>
      </c>
      <c r="E107" s="16" t="s">
        <v>2</v>
      </c>
      <c r="F107" s="16" t="s">
        <v>92</v>
      </c>
      <c r="G107" s="16" t="s">
        <v>45</v>
      </c>
      <c r="H107" s="17">
        <v>374310</v>
      </c>
    </row>
    <row r="108" spans="1:8" ht="17.100000000000001" customHeight="1" x14ac:dyDescent="0.2">
      <c r="A108" s="39"/>
      <c r="B108" s="15" t="s">
        <v>30</v>
      </c>
      <c r="C108" s="33" t="s">
        <v>135</v>
      </c>
      <c r="D108" s="16" t="s">
        <v>11</v>
      </c>
      <c r="E108" s="16" t="s">
        <v>2</v>
      </c>
      <c r="F108" s="16" t="s">
        <v>92</v>
      </c>
      <c r="G108" s="16" t="s">
        <v>31</v>
      </c>
      <c r="H108" s="17">
        <f>SUM(H109)</f>
        <v>4500</v>
      </c>
    </row>
    <row r="109" spans="1:8" ht="17.100000000000001" customHeight="1" x14ac:dyDescent="0.2">
      <c r="A109" s="39"/>
      <c r="B109" s="15" t="s">
        <v>37</v>
      </c>
      <c r="C109" s="33" t="s">
        <v>135</v>
      </c>
      <c r="D109" s="16" t="s">
        <v>11</v>
      </c>
      <c r="E109" s="16" t="s">
        <v>2</v>
      </c>
      <c r="F109" s="16" t="s">
        <v>92</v>
      </c>
      <c r="G109" s="16" t="s">
        <v>36</v>
      </c>
      <c r="H109" s="17">
        <v>4500</v>
      </c>
    </row>
  </sheetData>
  <mergeCells count="9">
    <mergeCell ref="E1:H1"/>
    <mergeCell ref="B1:D1"/>
    <mergeCell ref="A98:A109"/>
    <mergeCell ref="A87:A97"/>
    <mergeCell ref="A2:H2"/>
    <mergeCell ref="A34:A41"/>
    <mergeCell ref="A42:A49"/>
    <mergeCell ref="A6:A33"/>
    <mergeCell ref="A50:A86"/>
  </mergeCells>
  <phoneticPr fontId="5" type="noConversion"/>
  <pageMargins left="0.98425196850393704" right="0.19685039370078741" top="0.39370078740157483" bottom="0.39370078740157483" header="0.15748031496062992" footer="0.15748031496062992"/>
  <pageSetup paperSize="9" scale="50" orientation="portrait" r:id="rId1"/>
  <headerFooter alignWithMargins="0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view="pageBreakPreview" zoomScale="75" zoomScaleNormal="75" zoomScaleSheetLayoutView="75" workbookViewId="0">
      <selection activeCell="A3" sqref="A3:I3"/>
    </sheetView>
  </sheetViews>
  <sheetFormatPr defaultRowHeight="12.75" x14ac:dyDescent="0.2"/>
  <cols>
    <col min="1" max="1" width="4.85546875" customWidth="1"/>
    <col min="2" max="2" width="92.140625" customWidth="1"/>
    <col min="3" max="5" width="8.7109375" customWidth="1"/>
    <col min="6" max="6" width="16.5703125" customWidth="1"/>
    <col min="8" max="8" width="13.85546875" customWidth="1"/>
    <col min="9" max="9" width="13.7109375" customWidth="1"/>
  </cols>
  <sheetData>
    <row r="1" spans="1:9" ht="74.45" customHeight="1" x14ac:dyDescent="0.2">
      <c r="A1" s="1"/>
      <c r="B1" s="3"/>
      <c r="C1" s="25"/>
      <c r="E1" s="4"/>
      <c r="F1" s="37" t="s">
        <v>140</v>
      </c>
      <c r="G1" s="37"/>
      <c r="H1" s="37"/>
      <c r="I1" s="37"/>
    </row>
    <row r="2" spans="1:9" x14ac:dyDescent="0.2">
      <c r="A2" s="1"/>
      <c r="B2" s="3"/>
      <c r="C2" s="25"/>
      <c r="D2" s="2"/>
      <c r="E2" s="2"/>
      <c r="F2" s="2"/>
      <c r="G2" s="2"/>
      <c r="H2" s="2"/>
    </row>
    <row r="3" spans="1:9" ht="68.25" customHeight="1" x14ac:dyDescent="0.2">
      <c r="A3" s="40" t="s">
        <v>137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1"/>
      <c r="B4" s="1"/>
      <c r="C4" s="1"/>
      <c r="D4" s="1"/>
      <c r="E4" s="1"/>
      <c r="F4" s="1"/>
      <c r="G4" s="1"/>
      <c r="H4" s="41" t="s">
        <v>76</v>
      </c>
      <c r="I4" s="41"/>
    </row>
    <row r="5" spans="1:9" ht="113.25" customHeight="1" x14ac:dyDescent="0.2">
      <c r="A5" s="42" t="s">
        <v>85</v>
      </c>
      <c r="B5" s="43" t="s">
        <v>0</v>
      </c>
      <c r="C5" s="44" t="s">
        <v>134</v>
      </c>
      <c r="D5" s="44" t="s">
        <v>40</v>
      </c>
      <c r="E5" s="44" t="s">
        <v>41</v>
      </c>
      <c r="F5" s="44" t="s">
        <v>43</v>
      </c>
      <c r="G5" s="44" t="s">
        <v>42</v>
      </c>
      <c r="H5" s="42" t="s">
        <v>19</v>
      </c>
      <c r="I5" s="42"/>
    </row>
    <row r="6" spans="1:9" ht="26.25" customHeight="1" x14ac:dyDescent="0.2">
      <c r="A6" s="42"/>
      <c r="B6" s="43"/>
      <c r="C6" s="44"/>
      <c r="D6" s="44"/>
      <c r="E6" s="44"/>
      <c r="F6" s="44"/>
      <c r="G6" s="44"/>
      <c r="H6" s="34">
        <v>2023</v>
      </c>
      <c r="I6" s="34">
        <v>2024</v>
      </c>
    </row>
    <row r="7" spans="1:9" ht="39" customHeight="1" x14ac:dyDescent="0.2">
      <c r="A7" s="34"/>
      <c r="B7" s="27" t="s">
        <v>133</v>
      </c>
      <c r="C7" s="28" t="s">
        <v>135</v>
      </c>
      <c r="D7" s="29"/>
      <c r="E7" s="29"/>
      <c r="F7" s="29"/>
      <c r="G7" s="29"/>
      <c r="H7" s="30">
        <f>SUM(H8+H25+H33+H63+H71)</f>
        <v>3317095</v>
      </c>
      <c r="I7" s="30">
        <f>SUM(I8+I25+I33+I63+I71)</f>
        <v>3202160</v>
      </c>
    </row>
    <row r="8" spans="1:9" ht="17.100000000000001" customHeight="1" x14ac:dyDescent="0.2">
      <c r="A8" s="39">
        <v>1</v>
      </c>
      <c r="B8" s="7" t="s">
        <v>1</v>
      </c>
      <c r="C8" s="28" t="s">
        <v>135</v>
      </c>
      <c r="D8" s="8" t="s">
        <v>2</v>
      </c>
      <c r="E8" s="8"/>
      <c r="F8" s="8"/>
      <c r="G8" s="8"/>
      <c r="H8" s="9">
        <f>SUM(H9+H18)</f>
        <v>1420715</v>
      </c>
      <c r="I8" s="9">
        <f>SUM(I9+I18)</f>
        <v>1362770</v>
      </c>
    </row>
    <row r="9" spans="1:9" ht="31.5" customHeight="1" x14ac:dyDescent="0.2">
      <c r="A9" s="39"/>
      <c r="B9" s="10" t="s">
        <v>21</v>
      </c>
      <c r="C9" s="31" t="s">
        <v>135</v>
      </c>
      <c r="D9" s="11" t="s">
        <v>2</v>
      </c>
      <c r="E9" s="11" t="s">
        <v>3</v>
      </c>
      <c r="F9" s="11"/>
      <c r="G9" s="11"/>
      <c r="H9" s="12">
        <f t="shared" ref="H9:I12" si="0">SUM(H10)</f>
        <v>1261145</v>
      </c>
      <c r="I9" s="12">
        <f t="shared" si="0"/>
        <v>1203200</v>
      </c>
    </row>
    <row r="10" spans="1:9" ht="30.75" customHeight="1" x14ac:dyDescent="0.2">
      <c r="A10" s="39"/>
      <c r="B10" s="10" t="s">
        <v>124</v>
      </c>
      <c r="C10" s="31" t="s">
        <v>135</v>
      </c>
      <c r="D10" s="11" t="s">
        <v>2</v>
      </c>
      <c r="E10" s="11" t="s">
        <v>3</v>
      </c>
      <c r="F10" s="11" t="s">
        <v>55</v>
      </c>
      <c r="G10" s="11"/>
      <c r="H10" s="12">
        <f t="shared" si="0"/>
        <v>1261145</v>
      </c>
      <c r="I10" s="12">
        <f t="shared" si="0"/>
        <v>1203200</v>
      </c>
    </row>
    <row r="11" spans="1:9" ht="30.75" customHeight="1" x14ac:dyDescent="0.2">
      <c r="A11" s="39"/>
      <c r="B11" s="10" t="s">
        <v>121</v>
      </c>
      <c r="C11" s="31" t="s">
        <v>135</v>
      </c>
      <c r="D11" s="11" t="s">
        <v>2</v>
      </c>
      <c r="E11" s="11" t="s">
        <v>3</v>
      </c>
      <c r="F11" s="11" t="s">
        <v>69</v>
      </c>
      <c r="G11" s="11"/>
      <c r="H11" s="12">
        <f t="shared" si="0"/>
        <v>1261145</v>
      </c>
      <c r="I11" s="12">
        <f t="shared" si="0"/>
        <v>1203200</v>
      </c>
    </row>
    <row r="12" spans="1:9" ht="17.100000000000001" customHeight="1" x14ac:dyDescent="0.2">
      <c r="A12" s="39"/>
      <c r="B12" s="10" t="s">
        <v>54</v>
      </c>
      <c r="C12" s="31" t="s">
        <v>135</v>
      </c>
      <c r="D12" s="11" t="s">
        <v>2</v>
      </c>
      <c r="E12" s="11" t="s">
        <v>3</v>
      </c>
      <c r="F12" s="11" t="s">
        <v>59</v>
      </c>
      <c r="G12" s="11"/>
      <c r="H12" s="12">
        <f t="shared" si="0"/>
        <v>1261145</v>
      </c>
      <c r="I12" s="12">
        <f t="shared" si="0"/>
        <v>1203200</v>
      </c>
    </row>
    <row r="13" spans="1:9" ht="17.100000000000001" customHeight="1" x14ac:dyDescent="0.2">
      <c r="A13" s="39"/>
      <c r="B13" s="13" t="s">
        <v>24</v>
      </c>
      <c r="C13" s="32" t="s">
        <v>135</v>
      </c>
      <c r="D13" s="6" t="s">
        <v>2</v>
      </c>
      <c r="E13" s="6" t="s">
        <v>3</v>
      </c>
      <c r="F13" s="6" t="s">
        <v>48</v>
      </c>
      <c r="G13" s="6"/>
      <c r="H13" s="14">
        <f>SUM(H14+H16)</f>
        <v>1261145</v>
      </c>
      <c r="I13" s="14">
        <f>SUM(I14+I16)</f>
        <v>1203200</v>
      </c>
    </row>
    <row r="14" spans="1:9" ht="30.75" customHeight="1" x14ac:dyDescent="0.2">
      <c r="A14" s="39"/>
      <c r="B14" s="15" t="s">
        <v>27</v>
      </c>
      <c r="C14" s="33" t="s">
        <v>135</v>
      </c>
      <c r="D14" s="16" t="s">
        <v>2</v>
      </c>
      <c r="E14" s="16" t="s">
        <v>3</v>
      </c>
      <c r="F14" s="16" t="s">
        <v>48</v>
      </c>
      <c r="G14" s="16" t="s">
        <v>26</v>
      </c>
      <c r="H14" s="17">
        <f>SUM(H15)</f>
        <v>1203200</v>
      </c>
      <c r="I14" s="17">
        <f>SUM(I15)</f>
        <v>1203200</v>
      </c>
    </row>
    <row r="15" spans="1:9" ht="17.100000000000001" customHeight="1" x14ac:dyDescent="0.2">
      <c r="A15" s="39"/>
      <c r="B15" s="15" t="s">
        <v>33</v>
      </c>
      <c r="C15" s="33" t="s">
        <v>135</v>
      </c>
      <c r="D15" s="16" t="s">
        <v>2</v>
      </c>
      <c r="E15" s="16" t="s">
        <v>3</v>
      </c>
      <c r="F15" s="16" t="s">
        <v>48</v>
      </c>
      <c r="G15" s="16" t="s">
        <v>34</v>
      </c>
      <c r="H15" s="17">
        <v>1203200</v>
      </c>
      <c r="I15" s="17">
        <f>SUM(H15)</f>
        <v>1203200</v>
      </c>
    </row>
    <row r="16" spans="1:9" ht="17.100000000000001" customHeight="1" x14ac:dyDescent="0.2">
      <c r="A16" s="39"/>
      <c r="B16" s="15" t="s">
        <v>28</v>
      </c>
      <c r="C16" s="33" t="s">
        <v>135</v>
      </c>
      <c r="D16" s="16" t="s">
        <v>2</v>
      </c>
      <c r="E16" s="16" t="s">
        <v>3</v>
      </c>
      <c r="F16" s="16" t="s">
        <v>48</v>
      </c>
      <c r="G16" s="16" t="s">
        <v>29</v>
      </c>
      <c r="H16" s="17">
        <f>SUM(H17)</f>
        <v>57945</v>
      </c>
      <c r="I16" s="17">
        <f>SUM(I17)</f>
        <v>0</v>
      </c>
    </row>
    <row r="17" spans="1:9" ht="17.100000000000001" customHeight="1" x14ac:dyDescent="0.2">
      <c r="A17" s="39"/>
      <c r="B17" s="15" t="s">
        <v>35</v>
      </c>
      <c r="C17" s="33" t="s">
        <v>135</v>
      </c>
      <c r="D17" s="16" t="s">
        <v>2</v>
      </c>
      <c r="E17" s="16" t="s">
        <v>3</v>
      </c>
      <c r="F17" s="16" t="s">
        <v>48</v>
      </c>
      <c r="G17" s="16" t="s">
        <v>32</v>
      </c>
      <c r="H17" s="17">
        <v>57945</v>
      </c>
      <c r="I17" s="17">
        <v>0</v>
      </c>
    </row>
    <row r="18" spans="1:9" ht="17.100000000000001" customHeight="1" x14ac:dyDescent="0.2">
      <c r="A18" s="39"/>
      <c r="B18" s="18" t="s">
        <v>77</v>
      </c>
      <c r="C18" s="31" t="s">
        <v>135</v>
      </c>
      <c r="D18" s="11" t="s">
        <v>2</v>
      </c>
      <c r="E18" s="11" t="s">
        <v>78</v>
      </c>
      <c r="F18" s="16"/>
      <c r="G18" s="16"/>
      <c r="H18" s="12">
        <f t="shared" ref="H18:I21" si="1">SUM(H19)</f>
        <v>159570</v>
      </c>
      <c r="I18" s="12">
        <f t="shared" si="1"/>
        <v>159570</v>
      </c>
    </row>
    <row r="19" spans="1:9" ht="34.5" customHeight="1" x14ac:dyDescent="0.2">
      <c r="A19" s="39"/>
      <c r="B19" s="10" t="s">
        <v>124</v>
      </c>
      <c r="C19" s="31" t="s">
        <v>135</v>
      </c>
      <c r="D19" s="11" t="s">
        <v>2</v>
      </c>
      <c r="E19" s="11" t="s">
        <v>78</v>
      </c>
      <c r="F19" s="11" t="s">
        <v>55</v>
      </c>
      <c r="G19" s="16"/>
      <c r="H19" s="12">
        <f t="shared" si="1"/>
        <v>159570</v>
      </c>
      <c r="I19" s="12">
        <f t="shared" si="1"/>
        <v>159570</v>
      </c>
    </row>
    <row r="20" spans="1:9" ht="31.5" customHeight="1" x14ac:dyDescent="0.2">
      <c r="A20" s="39"/>
      <c r="B20" s="10" t="s">
        <v>121</v>
      </c>
      <c r="C20" s="31" t="s">
        <v>135</v>
      </c>
      <c r="D20" s="11" t="s">
        <v>2</v>
      </c>
      <c r="E20" s="11" t="s">
        <v>78</v>
      </c>
      <c r="F20" s="11" t="s">
        <v>69</v>
      </c>
      <c r="G20" s="16"/>
      <c r="H20" s="12">
        <f t="shared" si="1"/>
        <v>159570</v>
      </c>
      <c r="I20" s="12">
        <f t="shared" si="1"/>
        <v>159570</v>
      </c>
    </row>
    <row r="21" spans="1:9" ht="17.100000000000001" customHeight="1" x14ac:dyDescent="0.2">
      <c r="A21" s="39"/>
      <c r="B21" s="10" t="s">
        <v>54</v>
      </c>
      <c r="C21" s="31" t="s">
        <v>135</v>
      </c>
      <c r="D21" s="11" t="s">
        <v>2</v>
      </c>
      <c r="E21" s="11" t="s">
        <v>78</v>
      </c>
      <c r="F21" s="11" t="s">
        <v>59</v>
      </c>
      <c r="G21" s="16"/>
      <c r="H21" s="12">
        <f t="shared" si="1"/>
        <v>159570</v>
      </c>
      <c r="I21" s="12">
        <f t="shared" si="1"/>
        <v>159570</v>
      </c>
    </row>
    <row r="22" spans="1:9" ht="17.100000000000001" customHeight="1" x14ac:dyDescent="0.2">
      <c r="A22" s="39"/>
      <c r="B22" s="20" t="s">
        <v>120</v>
      </c>
      <c r="C22" s="32" t="s">
        <v>135</v>
      </c>
      <c r="D22" s="6" t="s">
        <v>2</v>
      </c>
      <c r="E22" s="6" t="s">
        <v>78</v>
      </c>
      <c r="F22" s="6" t="s">
        <v>79</v>
      </c>
      <c r="G22" s="16"/>
      <c r="H22" s="14">
        <f>SUM(H23)</f>
        <v>159570</v>
      </c>
      <c r="I22" s="14">
        <f>SUM(I23)</f>
        <v>159570</v>
      </c>
    </row>
    <row r="23" spans="1:9" ht="17.100000000000001" customHeight="1" x14ac:dyDescent="0.2">
      <c r="A23" s="39"/>
      <c r="B23" s="15" t="s">
        <v>28</v>
      </c>
      <c r="C23" s="33" t="s">
        <v>135</v>
      </c>
      <c r="D23" s="16" t="s">
        <v>2</v>
      </c>
      <c r="E23" s="16" t="s">
        <v>78</v>
      </c>
      <c r="F23" s="16" t="s">
        <v>79</v>
      </c>
      <c r="G23" s="16" t="s">
        <v>29</v>
      </c>
      <c r="H23" s="17">
        <f>SUM(H24)</f>
        <v>159570</v>
      </c>
      <c r="I23" s="17">
        <f>SUM(I24)</f>
        <v>159570</v>
      </c>
    </row>
    <row r="24" spans="1:9" ht="17.100000000000001" customHeight="1" x14ac:dyDescent="0.2">
      <c r="A24" s="39"/>
      <c r="B24" s="15" t="s">
        <v>35</v>
      </c>
      <c r="C24" s="33" t="s">
        <v>135</v>
      </c>
      <c r="D24" s="16" t="s">
        <v>2</v>
      </c>
      <c r="E24" s="16" t="s">
        <v>78</v>
      </c>
      <c r="F24" s="16" t="s">
        <v>79</v>
      </c>
      <c r="G24" s="16" t="s">
        <v>32</v>
      </c>
      <c r="H24" s="17">
        <v>159570</v>
      </c>
      <c r="I24" s="17">
        <f>SUM(H24)</f>
        <v>159570</v>
      </c>
    </row>
    <row r="25" spans="1:9" ht="17.100000000000001" customHeight="1" x14ac:dyDescent="0.2">
      <c r="A25" s="39">
        <v>2</v>
      </c>
      <c r="B25" s="21" t="s">
        <v>13</v>
      </c>
      <c r="C25" s="28" t="s">
        <v>135</v>
      </c>
      <c r="D25" s="8" t="s">
        <v>5</v>
      </c>
      <c r="E25" s="8"/>
      <c r="F25" s="8"/>
      <c r="G25" s="8"/>
      <c r="H25" s="9">
        <f>H26</f>
        <v>97400</v>
      </c>
      <c r="I25" s="9">
        <f>I26</f>
        <v>101565</v>
      </c>
    </row>
    <row r="26" spans="1:9" ht="17.100000000000001" customHeight="1" x14ac:dyDescent="0.2">
      <c r="A26" s="39"/>
      <c r="B26" s="10" t="s">
        <v>4</v>
      </c>
      <c r="C26" s="31" t="s">
        <v>135</v>
      </c>
      <c r="D26" s="11" t="s">
        <v>5</v>
      </c>
      <c r="E26" s="11" t="s">
        <v>6</v>
      </c>
      <c r="F26" s="11"/>
      <c r="G26" s="11"/>
      <c r="H26" s="12">
        <f t="shared" ref="H26:I29" si="2">SUM(H27)</f>
        <v>97400</v>
      </c>
      <c r="I26" s="12">
        <f t="shared" si="2"/>
        <v>101565</v>
      </c>
    </row>
    <row r="27" spans="1:9" ht="44.25" customHeight="1" x14ac:dyDescent="0.2">
      <c r="A27" s="39"/>
      <c r="B27" s="18" t="s">
        <v>126</v>
      </c>
      <c r="C27" s="31" t="s">
        <v>135</v>
      </c>
      <c r="D27" s="11" t="s">
        <v>5</v>
      </c>
      <c r="E27" s="11" t="s">
        <v>6</v>
      </c>
      <c r="F27" s="11" t="s">
        <v>56</v>
      </c>
      <c r="G27" s="11"/>
      <c r="H27" s="12">
        <f t="shared" si="2"/>
        <v>97400</v>
      </c>
      <c r="I27" s="12">
        <f t="shared" si="2"/>
        <v>101565</v>
      </c>
    </row>
    <row r="28" spans="1:9" ht="31.5" customHeight="1" x14ac:dyDescent="0.2">
      <c r="A28" s="39"/>
      <c r="B28" s="18" t="s">
        <v>122</v>
      </c>
      <c r="C28" s="31" t="s">
        <v>135</v>
      </c>
      <c r="D28" s="11" t="s">
        <v>5</v>
      </c>
      <c r="E28" s="11" t="s">
        <v>6</v>
      </c>
      <c r="F28" s="11" t="s">
        <v>70</v>
      </c>
      <c r="G28" s="11"/>
      <c r="H28" s="12">
        <f t="shared" si="2"/>
        <v>97400</v>
      </c>
      <c r="I28" s="12">
        <f t="shared" si="2"/>
        <v>101565</v>
      </c>
    </row>
    <row r="29" spans="1:9" ht="43.5" customHeight="1" x14ac:dyDescent="0.2">
      <c r="A29" s="39"/>
      <c r="B29" s="10" t="s">
        <v>60</v>
      </c>
      <c r="C29" s="31" t="s">
        <v>135</v>
      </c>
      <c r="D29" s="11" t="s">
        <v>5</v>
      </c>
      <c r="E29" s="11" t="s">
        <v>6</v>
      </c>
      <c r="F29" s="11" t="s">
        <v>61</v>
      </c>
      <c r="G29" s="11"/>
      <c r="H29" s="12">
        <f t="shared" si="2"/>
        <v>97400</v>
      </c>
      <c r="I29" s="12">
        <f t="shared" si="2"/>
        <v>101565</v>
      </c>
    </row>
    <row r="30" spans="1:9" ht="27.75" customHeight="1" x14ac:dyDescent="0.2">
      <c r="A30" s="39"/>
      <c r="B30" s="13" t="s">
        <v>53</v>
      </c>
      <c r="C30" s="32" t="s">
        <v>135</v>
      </c>
      <c r="D30" s="6" t="s">
        <v>5</v>
      </c>
      <c r="E30" s="6" t="s">
        <v>6</v>
      </c>
      <c r="F30" s="6" t="s">
        <v>50</v>
      </c>
      <c r="G30" s="6"/>
      <c r="H30" s="14">
        <f>H31</f>
        <v>97400</v>
      </c>
      <c r="I30" s="14">
        <f>I31</f>
        <v>101565</v>
      </c>
    </row>
    <row r="31" spans="1:9" ht="31.5" customHeight="1" x14ac:dyDescent="0.2">
      <c r="A31" s="39"/>
      <c r="B31" s="15" t="s">
        <v>27</v>
      </c>
      <c r="C31" s="33" t="s">
        <v>135</v>
      </c>
      <c r="D31" s="16" t="s">
        <v>5</v>
      </c>
      <c r="E31" s="16" t="s">
        <v>6</v>
      </c>
      <c r="F31" s="16" t="s">
        <v>50</v>
      </c>
      <c r="G31" s="16" t="s">
        <v>26</v>
      </c>
      <c r="H31" s="17">
        <f>SUM(H32)</f>
        <v>97400</v>
      </c>
      <c r="I31" s="17">
        <f>SUM(I32)</f>
        <v>101565</v>
      </c>
    </row>
    <row r="32" spans="1:9" ht="17.100000000000001" customHeight="1" x14ac:dyDescent="0.2">
      <c r="A32" s="39"/>
      <c r="B32" s="15" t="s">
        <v>33</v>
      </c>
      <c r="C32" s="33" t="s">
        <v>135</v>
      </c>
      <c r="D32" s="16" t="s">
        <v>5</v>
      </c>
      <c r="E32" s="16" t="s">
        <v>6</v>
      </c>
      <c r="F32" s="16" t="s">
        <v>50</v>
      </c>
      <c r="G32" s="16" t="s">
        <v>34</v>
      </c>
      <c r="H32" s="17">
        <v>97400</v>
      </c>
      <c r="I32" s="17">
        <v>101565</v>
      </c>
    </row>
    <row r="33" spans="1:9" ht="17.100000000000001" customHeight="1" x14ac:dyDescent="0.2">
      <c r="A33" s="39">
        <v>3</v>
      </c>
      <c r="B33" s="7" t="s">
        <v>14</v>
      </c>
      <c r="C33" s="28" t="s">
        <v>135</v>
      </c>
      <c r="D33" s="8" t="s">
        <v>3</v>
      </c>
      <c r="E33" s="8"/>
      <c r="F33" s="8"/>
      <c r="G33" s="8"/>
      <c r="H33" s="9">
        <f>SUM(H34+H44)</f>
        <v>1111070</v>
      </c>
      <c r="I33" s="9">
        <f>SUM(I34+I44)</f>
        <v>1125410</v>
      </c>
    </row>
    <row r="34" spans="1:9" ht="17.100000000000001" customHeight="1" x14ac:dyDescent="0.2">
      <c r="A34" s="39"/>
      <c r="B34" s="10" t="s">
        <v>101</v>
      </c>
      <c r="C34" s="31" t="s">
        <v>135</v>
      </c>
      <c r="D34" s="11" t="s">
        <v>3</v>
      </c>
      <c r="E34" s="11" t="s">
        <v>10</v>
      </c>
      <c r="F34" s="23"/>
      <c r="G34" s="8"/>
      <c r="H34" s="12">
        <f t="shared" ref="H34:I36" si="3">SUM(H35)</f>
        <v>12370</v>
      </c>
      <c r="I34" s="12">
        <f t="shared" si="3"/>
        <v>7310</v>
      </c>
    </row>
    <row r="35" spans="1:9" ht="43.5" customHeight="1" x14ac:dyDescent="0.2">
      <c r="A35" s="39"/>
      <c r="B35" s="10" t="s">
        <v>128</v>
      </c>
      <c r="C35" s="31" t="s">
        <v>135</v>
      </c>
      <c r="D35" s="11" t="s">
        <v>3</v>
      </c>
      <c r="E35" s="11" t="s">
        <v>10</v>
      </c>
      <c r="F35" s="11" t="s">
        <v>102</v>
      </c>
      <c r="G35" s="8"/>
      <c r="H35" s="12">
        <f t="shared" si="3"/>
        <v>12370</v>
      </c>
      <c r="I35" s="12">
        <f t="shared" si="3"/>
        <v>7310</v>
      </c>
    </row>
    <row r="36" spans="1:9" ht="17.100000000000001" customHeight="1" x14ac:dyDescent="0.2">
      <c r="A36" s="39"/>
      <c r="B36" s="10" t="s">
        <v>104</v>
      </c>
      <c r="C36" s="31" t="s">
        <v>135</v>
      </c>
      <c r="D36" s="11" t="s">
        <v>3</v>
      </c>
      <c r="E36" s="11" t="s">
        <v>10</v>
      </c>
      <c r="F36" s="11" t="s">
        <v>103</v>
      </c>
      <c r="G36" s="8"/>
      <c r="H36" s="12">
        <f t="shared" si="3"/>
        <v>12370</v>
      </c>
      <c r="I36" s="12">
        <f t="shared" si="3"/>
        <v>7310</v>
      </c>
    </row>
    <row r="37" spans="1:9" ht="17.100000000000001" customHeight="1" x14ac:dyDescent="0.2">
      <c r="A37" s="39"/>
      <c r="B37" s="10" t="s">
        <v>106</v>
      </c>
      <c r="C37" s="31" t="s">
        <v>135</v>
      </c>
      <c r="D37" s="11" t="s">
        <v>3</v>
      </c>
      <c r="E37" s="11" t="s">
        <v>10</v>
      </c>
      <c r="F37" s="11" t="s">
        <v>105</v>
      </c>
      <c r="G37" s="8"/>
      <c r="H37" s="12">
        <f>SUM(H38+H41)</f>
        <v>12370</v>
      </c>
      <c r="I37" s="12">
        <f>SUM(I38+I41)</f>
        <v>7310</v>
      </c>
    </row>
    <row r="38" spans="1:9" ht="30.75" customHeight="1" x14ac:dyDescent="0.2">
      <c r="A38" s="39"/>
      <c r="B38" s="24" t="s">
        <v>107</v>
      </c>
      <c r="C38" s="32" t="s">
        <v>135</v>
      </c>
      <c r="D38" s="6" t="s">
        <v>3</v>
      </c>
      <c r="E38" s="6" t="s">
        <v>10</v>
      </c>
      <c r="F38" s="6" t="s">
        <v>138</v>
      </c>
      <c r="G38" s="8"/>
      <c r="H38" s="14">
        <f>SUM(H39)</f>
        <v>11500</v>
      </c>
      <c r="I38" s="14">
        <f>SUM(I39)</f>
        <v>6800</v>
      </c>
    </row>
    <row r="39" spans="1:9" ht="17.100000000000001" customHeight="1" x14ac:dyDescent="0.2">
      <c r="A39" s="39"/>
      <c r="B39" s="15" t="s">
        <v>28</v>
      </c>
      <c r="C39" s="33" t="s">
        <v>135</v>
      </c>
      <c r="D39" s="16" t="s">
        <v>3</v>
      </c>
      <c r="E39" s="16" t="s">
        <v>10</v>
      </c>
      <c r="F39" s="16" t="s">
        <v>138</v>
      </c>
      <c r="G39" s="16" t="s">
        <v>29</v>
      </c>
      <c r="H39" s="17">
        <f>SUM(H40)</f>
        <v>11500</v>
      </c>
      <c r="I39" s="17">
        <f>SUM(I40)</f>
        <v>6800</v>
      </c>
    </row>
    <row r="40" spans="1:9" ht="17.100000000000001" customHeight="1" x14ac:dyDescent="0.2">
      <c r="A40" s="39"/>
      <c r="B40" s="15" t="s">
        <v>35</v>
      </c>
      <c r="C40" s="33" t="s">
        <v>135</v>
      </c>
      <c r="D40" s="16" t="s">
        <v>3</v>
      </c>
      <c r="E40" s="16" t="s">
        <v>10</v>
      </c>
      <c r="F40" s="16" t="s">
        <v>138</v>
      </c>
      <c r="G40" s="16" t="s">
        <v>32</v>
      </c>
      <c r="H40" s="17">
        <v>11500</v>
      </c>
      <c r="I40" s="17">
        <v>6800</v>
      </c>
    </row>
    <row r="41" spans="1:9" ht="28.5" customHeight="1" x14ac:dyDescent="0.2">
      <c r="A41" s="39"/>
      <c r="B41" s="24" t="s">
        <v>108</v>
      </c>
      <c r="C41" s="32" t="s">
        <v>135</v>
      </c>
      <c r="D41" s="6" t="s">
        <v>3</v>
      </c>
      <c r="E41" s="6" t="s">
        <v>10</v>
      </c>
      <c r="F41" s="6" t="s">
        <v>138</v>
      </c>
      <c r="G41" s="8"/>
      <c r="H41" s="14">
        <f>SUM(H42)</f>
        <v>870</v>
      </c>
      <c r="I41" s="14">
        <f>SUM(I42)</f>
        <v>510</v>
      </c>
    </row>
    <row r="42" spans="1:9" ht="17.100000000000001" customHeight="1" x14ac:dyDescent="0.2">
      <c r="A42" s="39"/>
      <c r="B42" s="15" t="s">
        <v>28</v>
      </c>
      <c r="C42" s="33" t="s">
        <v>135</v>
      </c>
      <c r="D42" s="16" t="s">
        <v>3</v>
      </c>
      <c r="E42" s="16" t="s">
        <v>10</v>
      </c>
      <c r="F42" s="16" t="s">
        <v>138</v>
      </c>
      <c r="G42" s="16" t="s">
        <v>29</v>
      </c>
      <c r="H42" s="17">
        <f>SUM(H43)</f>
        <v>870</v>
      </c>
      <c r="I42" s="17">
        <f>SUM(I43)</f>
        <v>510</v>
      </c>
    </row>
    <row r="43" spans="1:9" ht="17.100000000000001" customHeight="1" x14ac:dyDescent="0.2">
      <c r="A43" s="39"/>
      <c r="B43" s="15" t="s">
        <v>35</v>
      </c>
      <c r="C43" s="33" t="s">
        <v>135</v>
      </c>
      <c r="D43" s="16" t="s">
        <v>3</v>
      </c>
      <c r="E43" s="16" t="s">
        <v>10</v>
      </c>
      <c r="F43" s="16" t="s">
        <v>138</v>
      </c>
      <c r="G43" s="16" t="s">
        <v>32</v>
      </c>
      <c r="H43" s="17">
        <v>870</v>
      </c>
      <c r="I43" s="17">
        <v>510</v>
      </c>
    </row>
    <row r="44" spans="1:9" ht="17.100000000000001" customHeight="1" x14ac:dyDescent="0.2">
      <c r="A44" s="39"/>
      <c r="B44" s="10" t="s">
        <v>22</v>
      </c>
      <c r="C44" s="31" t="s">
        <v>135</v>
      </c>
      <c r="D44" s="11" t="s">
        <v>3</v>
      </c>
      <c r="E44" s="11" t="s">
        <v>18</v>
      </c>
      <c r="F44" s="23"/>
      <c r="G44" s="23"/>
      <c r="H44" s="12">
        <f t="shared" ref="H44:I46" si="4">SUM(H45)</f>
        <v>1098700</v>
      </c>
      <c r="I44" s="12">
        <f t="shared" si="4"/>
        <v>1118100</v>
      </c>
    </row>
    <row r="45" spans="1:9" ht="30.75" customHeight="1" x14ac:dyDescent="0.2">
      <c r="A45" s="39"/>
      <c r="B45" s="10" t="s">
        <v>129</v>
      </c>
      <c r="C45" s="31" t="s">
        <v>135</v>
      </c>
      <c r="D45" s="11" t="s">
        <v>3</v>
      </c>
      <c r="E45" s="11" t="s">
        <v>18</v>
      </c>
      <c r="F45" s="11" t="s">
        <v>65</v>
      </c>
      <c r="G45" s="23"/>
      <c r="H45" s="12">
        <f t="shared" si="4"/>
        <v>1098700</v>
      </c>
      <c r="I45" s="12">
        <f t="shared" si="4"/>
        <v>1118100</v>
      </c>
    </row>
    <row r="46" spans="1:9" ht="17.100000000000001" customHeight="1" x14ac:dyDescent="0.2">
      <c r="A46" s="39"/>
      <c r="B46" s="10" t="s">
        <v>81</v>
      </c>
      <c r="C46" s="31" t="s">
        <v>135</v>
      </c>
      <c r="D46" s="11" t="s">
        <v>3</v>
      </c>
      <c r="E46" s="11" t="s">
        <v>18</v>
      </c>
      <c r="F46" s="11" t="s">
        <v>73</v>
      </c>
      <c r="G46" s="23"/>
      <c r="H46" s="12">
        <f t="shared" si="4"/>
        <v>1098700</v>
      </c>
      <c r="I46" s="12">
        <f t="shared" si="4"/>
        <v>1118100</v>
      </c>
    </row>
    <row r="47" spans="1:9" ht="30.75" customHeight="1" x14ac:dyDescent="0.2">
      <c r="A47" s="39"/>
      <c r="B47" s="10" t="s">
        <v>64</v>
      </c>
      <c r="C47" s="31" t="s">
        <v>135</v>
      </c>
      <c r="D47" s="11" t="s">
        <v>3</v>
      </c>
      <c r="E47" s="11" t="s">
        <v>18</v>
      </c>
      <c r="F47" s="11" t="s">
        <v>82</v>
      </c>
      <c r="G47" s="23"/>
      <c r="H47" s="12">
        <f>SUM(H48+H51+H54+H57+H60)</f>
        <v>1098700</v>
      </c>
      <c r="I47" s="12">
        <f>SUM(I48+I51+I54+I57+I60)</f>
        <v>1118100</v>
      </c>
    </row>
    <row r="48" spans="1:9" ht="28.5" customHeight="1" x14ac:dyDescent="0.2">
      <c r="A48" s="39"/>
      <c r="B48" s="24" t="s">
        <v>96</v>
      </c>
      <c r="C48" s="32" t="s">
        <v>135</v>
      </c>
      <c r="D48" s="6" t="s">
        <v>3</v>
      </c>
      <c r="E48" s="6" t="s">
        <v>18</v>
      </c>
      <c r="F48" s="6" t="s">
        <v>93</v>
      </c>
      <c r="G48" s="6"/>
      <c r="H48" s="14">
        <f>SUM(H49)</f>
        <v>436500</v>
      </c>
      <c r="I48" s="14">
        <f>SUM(I49)</f>
        <v>436500</v>
      </c>
    </row>
    <row r="49" spans="1:9" ht="17.100000000000001" customHeight="1" x14ac:dyDescent="0.2">
      <c r="A49" s="39"/>
      <c r="B49" s="15" t="s">
        <v>28</v>
      </c>
      <c r="C49" s="33" t="s">
        <v>135</v>
      </c>
      <c r="D49" s="16" t="s">
        <v>3</v>
      </c>
      <c r="E49" s="16" t="s">
        <v>18</v>
      </c>
      <c r="F49" s="16" t="s">
        <v>93</v>
      </c>
      <c r="G49" s="16" t="s">
        <v>29</v>
      </c>
      <c r="H49" s="17">
        <f>SUM(H50)</f>
        <v>436500</v>
      </c>
      <c r="I49" s="17">
        <f>SUM(I50)</f>
        <v>436500</v>
      </c>
    </row>
    <row r="50" spans="1:9" ht="17.100000000000001" customHeight="1" x14ac:dyDescent="0.2">
      <c r="A50" s="39"/>
      <c r="B50" s="15" t="s">
        <v>35</v>
      </c>
      <c r="C50" s="33" t="s">
        <v>135</v>
      </c>
      <c r="D50" s="16" t="s">
        <v>3</v>
      </c>
      <c r="E50" s="16" t="s">
        <v>18</v>
      </c>
      <c r="F50" s="16" t="s">
        <v>93</v>
      </c>
      <c r="G50" s="16" t="s">
        <v>32</v>
      </c>
      <c r="H50" s="17">
        <v>436500</v>
      </c>
      <c r="I50" s="17">
        <f>SUM(H50)</f>
        <v>436500</v>
      </c>
    </row>
    <row r="51" spans="1:9" ht="31.5" customHeight="1" x14ac:dyDescent="0.2">
      <c r="A51" s="39"/>
      <c r="B51" s="22" t="s">
        <v>97</v>
      </c>
      <c r="C51" s="32" t="s">
        <v>135</v>
      </c>
      <c r="D51" s="6" t="s">
        <v>3</v>
      </c>
      <c r="E51" s="6" t="s">
        <v>18</v>
      </c>
      <c r="F51" s="6" t="s">
        <v>93</v>
      </c>
      <c r="G51" s="6"/>
      <c r="H51" s="14">
        <f>SUM(H52)</f>
        <v>48500</v>
      </c>
      <c r="I51" s="14">
        <f>SUM(I52)</f>
        <v>48500</v>
      </c>
    </row>
    <row r="52" spans="1:9" ht="17.100000000000001" customHeight="1" x14ac:dyDescent="0.2">
      <c r="A52" s="39"/>
      <c r="B52" s="15" t="s">
        <v>28</v>
      </c>
      <c r="C52" s="33" t="s">
        <v>135</v>
      </c>
      <c r="D52" s="16" t="s">
        <v>3</v>
      </c>
      <c r="E52" s="16" t="s">
        <v>18</v>
      </c>
      <c r="F52" s="16" t="s">
        <v>93</v>
      </c>
      <c r="G52" s="16" t="s">
        <v>29</v>
      </c>
      <c r="H52" s="17">
        <f>SUM(H53)</f>
        <v>48500</v>
      </c>
      <c r="I52" s="17">
        <f>SUM(I53)</f>
        <v>48500</v>
      </c>
    </row>
    <row r="53" spans="1:9" ht="17.100000000000001" customHeight="1" x14ac:dyDescent="0.2">
      <c r="A53" s="39"/>
      <c r="B53" s="15" t="s">
        <v>35</v>
      </c>
      <c r="C53" s="33" t="s">
        <v>135</v>
      </c>
      <c r="D53" s="16" t="s">
        <v>3</v>
      </c>
      <c r="E53" s="16" t="s">
        <v>18</v>
      </c>
      <c r="F53" s="16" t="s">
        <v>93</v>
      </c>
      <c r="G53" s="16" t="s">
        <v>32</v>
      </c>
      <c r="H53" s="17">
        <v>48500</v>
      </c>
      <c r="I53" s="17">
        <f>SUM(H53)</f>
        <v>48500</v>
      </c>
    </row>
    <row r="54" spans="1:9" ht="27.75" customHeight="1" x14ac:dyDescent="0.2">
      <c r="A54" s="39"/>
      <c r="B54" s="24" t="s">
        <v>98</v>
      </c>
      <c r="C54" s="32" t="s">
        <v>135</v>
      </c>
      <c r="D54" s="6" t="s">
        <v>3</v>
      </c>
      <c r="E54" s="6" t="s">
        <v>18</v>
      </c>
      <c r="F54" s="6" t="s">
        <v>94</v>
      </c>
      <c r="G54" s="6"/>
      <c r="H54" s="14">
        <f>SUM(H55)</f>
        <v>233200</v>
      </c>
      <c r="I54" s="14">
        <f>SUM(I55)</f>
        <v>233200</v>
      </c>
    </row>
    <row r="55" spans="1:9" ht="17.100000000000001" customHeight="1" x14ac:dyDescent="0.2">
      <c r="A55" s="39"/>
      <c r="B55" s="15" t="s">
        <v>28</v>
      </c>
      <c r="C55" s="33" t="s">
        <v>135</v>
      </c>
      <c r="D55" s="16" t="s">
        <v>3</v>
      </c>
      <c r="E55" s="16" t="s">
        <v>18</v>
      </c>
      <c r="F55" s="16" t="s">
        <v>94</v>
      </c>
      <c r="G55" s="16" t="s">
        <v>29</v>
      </c>
      <c r="H55" s="17">
        <f>SUM(H56)</f>
        <v>233200</v>
      </c>
      <c r="I55" s="17">
        <f>SUM(I56)</f>
        <v>233200</v>
      </c>
    </row>
    <row r="56" spans="1:9" ht="17.100000000000001" customHeight="1" x14ac:dyDescent="0.2">
      <c r="A56" s="39"/>
      <c r="B56" s="15" t="s">
        <v>35</v>
      </c>
      <c r="C56" s="33" t="s">
        <v>135</v>
      </c>
      <c r="D56" s="16" t="s">
        <v>3</v>
      </c>
      <c r="E56" s="16" t="s">
        <v>18</v>
      </c>
      <c r="F56" s="16" t="s">
        <v>94</v>
      </c>
      <c r="G56" s="16" t="s">
        <v>32</v>
      </c>
      <c r="H56" s="17">
        <v>233200</v>
      </c>
      <c r="I56" s="17">
        <f>SUM(H56)</f>
        <v>233200</v>
      </c>
    </row>
    <row r="57" spans="1:9" ht="27.75" customHeight="1" x14ac:dyDescent="0.2">
      <c r="A57" s="39"/>
      <c r="B57" s="22" t="s">
        <v>99</v>
      </c>
      <c r="C57" s="32" t="s">
        <v>135</v>
      </c>
      <c r="D57" s="6" t="s">
        <v>3</v>
      </c>
      <c r="E57" s="6" t="s">
        <v>18</v>
      </c>
      <c r="F57" s="6" t="s">
        <v>94</v>
      </c>
      <c r="G57" s="6"/>
      <c r="H57" s="14">
        <f>SUM(H58)</f>
        <v>25900</v>
      </c>
      <c r="I57" s="14">
        <f>SUM(I58)</f>
        <v>25900</v>
      </c>
    </row>
    <row r="58" spans="1:9" ht="17.100000000000001" customHeight="1" x14ac:dyDescent="0.2">
      <c r="A58" s="39"/>
      <c r="B58" s="15" t="s">
        <v>28</v>
      </c>
      <c r="C58" s="33" t="s">
        <v>135</v>
      </c>
      <c r="D58" s="16" t="s">
        <v>3</v>
      </c>
      <c r="E58" s="16" t="s">
        <v>18</v>
      </c>
      <c r="F58" s="16" t="s">
        <v>94</v>
      </c>
      <c r="G58" s="16" t="s">
        <v>29</v>
      </c>
      <c r="H58" s="17">
        <f>SUM(H59)</f>
        <v>25900</v>
      </c>
      <c r="I58" s="17">
        <f>SUM(I59)</f>
        <v>25900</v>
      </c>
    </row>
    <row r="59" spans="1:9" ht="17.100000000000001" customHeight="1" x14ac:dyDescent="0.2">
      <c r="A59" s="39"/>
      <c r="B59" s="15" t="s">
        <v>35</v>
      </c>
      <c r="C59" s="33" t="s">
        <v>135</v>
      </c>
      <c r="D59" s="16" t="s">
        <v>3</v>
      </c>
      <c r="E59" s="16" t="s">
        <v>18</v>
      </c>
      <c r="F59" s="16" t="s">
        <v>94</v>
      </c>
      <c r="G59" s="16" t="s">
        <v>32</v>
      </c>
      <c r="H59" s="17">
        <v>25900</v>
      </c>
      <c r="I59" s="17">
        <f>SUM(H59)</f>
        <v>25900</v>
      </c>
    </row>
    <row r="60" spans="1:9" ht="30.75" customHeight="1" x14ac:dyDescent="0.2">
      <c r="A60" s="39"/>
      <c r="B60" s="24" t="s">
        <v>100</v>
      </c>
      <c r="C60" s="32" t="s">
        <v>135</v>
      </c>
      <c r="D60" s="6" t="s">
        <v>3</v>
      </c>
      <c r="E60" s="6" t="s">
        <v>18</v>
      </c>
      <c r="F60" s="6" t="s">
        <v>95</v>
      </c>
      <c r="G60" s="6"/>
      <c r="H60" s="14">
        <f>SUM(H61)</f>
        <v>354600</v>
      </c>
      <c r="I60" s="14">
        <f>SUM(I61)</f>
        <v>374000</v>
      </c>
    </row>
    <row r="61" spans="1:9" ht="17.100000000000001" customHeight="1" x14ac:dyDescent="0.2">
      <c r="A61" s="39"/>
      <c r="B61" s="15" t="s">
        <v>28</v>
      </c>
      <c r="C61" s="33" t="s">
        <v>135</v>
      </c>
      <c r="D61" s="16" t="s">
        <v>3</v>
      </c>
      <c r="E61" s="16" t="s">
        <v>18</v>
      </c>
      <c r="F61" s="16" t="s">
        <v>95</v>
      </c>
      <c r="G61" s="16" t="s">
        <v>29</v>
      </c>
      <c r="H61" s="17">
        <f>SUM(H62)</f>
        <v>354600</v>
      </c>
      <c r="I61" s="17">
        <f>SUM(I62)</f>
        <v>374000</v>
      </c>
    </row>
    <row r="62" spans="1:9" ht="17.100000000000001" customHeight="1" x14ac:dyDescent="0.2">
      <c r="A62" s="39"/>
      <c r="B62" s="15" t="s">
        <v>35</v>
      </c>
      <c r="C62" s="33" t="s">
        <v>135</v>
      </c>
      <c r="D62" s="16" t="s">
        <v>3</v>
      </c>
      <c r="E62" s="16" t="s">
        <v>18</v>
      </c>
      <c r="F62" s="16" t="s">
        <v>95</v>
      </c>
      <c r="G62" s="16" t="s">
        <v>32</v>
      </c>
      <c r="H62" s="17">
        <v>354600</v>
      </c>
      <c r="I62" s="17">
        <v>374000</v>
      </c>
    </row>
    <row r="63" spans="1:9" ht="17.100000000000001" customHeight="1" x14ac:dyDescent="0.2">
      <c r="A63" s="39">
        <v>4</v>
      </c>
      <c r="B63" s="7" t="s">
        <v>9</v>
      </c>
      <c r="C63" s="28" t="s">
        <v>135</v>
      </c>
      <c r="D63" s="8" t="s">
        <v>10</v>
      </c>
      <c r="E63" s="8"/>
      <c r="F63" s="8"/>
      <c r="G63" s="8"/>
      <c r="H63" s="9">
        <f>SUM(H64)</f>
        <v>213600</v>
      </c>
      <c r="I63" s="9">
        <f>SUM(I64)</f>
        <v>138105</v>
      </c>
    </row>
    <row r="64" spans="1:9" ht="17.100000000000001" customHeight="1" x14ac:dyDescent="0.2">
      <c r="A64" s="39"/>
      <c r="B64" s="10" t="s">
        <v>16</v>
      </c>
      <c r="C64" s="31" t="s">
        <v>135</v>
      </c>
      <c r="D64" s="11" t="s">
        <v>10</v>
      </c>
      <c r="E64" s="11" t="s">
        <v>6</v>
      </c>
      <c r="F64" s="11"/>
      <c r="G64" s="11"/>
      <c r="H64" s="12">
        <f t="shared" ref="H64:I69" si="5">SUM(H65)</f>
        <v>213600</v>
      </c>
      <c r="I64" s="12">
        <f t="shared" si="5"/>
        <v>138105</v>
      </c>
    </row>
    <row r="65" spans="1:9" ht="46.5" customHeight="1" x14ac:dyDescent="0.2">
      <c r="A65" s="39"/>
      <c r="B65" s="10" t="s">
        <v>131</v>
      </c>
      <c r="C65" s="31" t="s">
        <v>135</v>
      </c>
      <c r="D65" s="11" t="s">
        <v>10</v>
      </c>
      <c r="E65" s="11" t="s">
        <v>6</v>
      </c>
      <c r="F65" s="11" t="s">
        <v>88</v>
      </c>
      <c r="G65" s="11"/>
      <c r="H65" s="12">
        <f t="shared" ref="H65:I67" si="6">SUM(H66)</f>
        <v>213600</v>
      </c>
      <c r="I65" s="12">
        <f t="shared" si="6"/>
        <v>138105</v>
      </c>
    </row>
    <row r="66" spans="1:9" ht="31.5" customHeight="1" x14ac:dyDescent="0.2">
      <c r="A66" s="39"/>
      <c r="B66" s="10" t="s">
        <v>86</v>
      </c>
      <c r="C66" s="31" t="s">
        <v>135</v>
      </c>
      <c r="D66" s="11" t="s">
        <v>10</v>
      </c>
      <c r="E66" s="11" t="s">
        <v>6</v>
      </c>
      <c r="F66" s="11" t="s">
        <v>89</v>
      </c>
      <c r="G66" s="11"/>
      <c r="H66" s="12">
        <f t="shared" si="6"/>
        <v>213600</v>
      </c>
      <c r="I66" s="12">
        <f t="shared" si="6"/>
        <v>138105</v>
      </c>
    </row>
    <row r="67" spans="1:9" ht="30.75" customHeight="1" x14ac:dyDescent="0.2">
      <c r="A67" s="39"/>
      <c r="B67" s="10" t="s">
        <v>87</v>
      </c>
      <c r="C67" s="31" t="s">
        <v>135</v>
      </c>
      <c r="D67" s="11" t="s">
        <v>10</v>
      </c>
      <c r="E67" s="11" t="s">
        <v>6</v>
      </c>
      <c r="F67" s="11" t="s">
        <v>90</v>
      </c>
      <c r="G67" s="11"/>
      <c r="H67" s="12">
        <f t="shared" si="6"/>
        <v>213600</v>
      </c>
      <c r="I67" s="12">
        <f t="shared" si="6"/>
        <v>138105</v>
      </c>
    </row>
    <row r="68" spans="1:9" ht="17.100000000000001" customHeight="1" x14ac:dyDescent="0.2">
      <c r="A68" s="39"/>
      <c r="B68" s="22" t="s">
        <v>17</v>
      </c>
      <c r="C68" s="32" t="s">
        <v>135</v>
      </c>
      <c r="D68" s="6" t="s">
        <v>10</v>
      </c>
      <c r="E68" s="6" t="s">
        <v>6</v>
      </c>
      <c r="F68" s="6" t="s">
        <v>91</v>
      </c>
      <c r="G68" s="6"/>
      <c r="H68" s="14">
        <f t="shared" si="5"/>
        <v>213600</v>
      </c>
      <c r="I68" s="14">
        <f t="shared" si="5"/>
        <v>138105</v>
      </c>
    </row>
    <row r="69" spans="1:9" ht="17.100000000000001" customHeight="1" x14ac:dyDescent="0.2">
      <c r="A69" s="39"/>
      <c r="B69" s="15" t="s">
        <v>28</v>
      </c>
      <c r="C69" s="33" t="s">
        <v>135</v>
      </c>
      <c r="D69" s="16" t="s">
        <v>10</v>
      </c>
      <c r="E69" s="16" t="s">
        <v>6</v>
      </c>
      <c r="F69" s="16" t="s">
        <v>91</v>
      </c>
      <c r="G69" s="16" t="s">
        <v>29</v>
      </c>
      <c r="H69" s="17">
        <f t="shared" si="5"/>
        <v>213600</v>
      </c>
      <c r="I69" s="17">
        <f t="shared" si="5"/>
        <v>138105</v>
      </c>
    </row>
    <row r="70" spans="1:9" ht="17.100000000000001" customHeight="1" x14ac:dyDescent="0.2">
      <c r="A70" s="39"/>
      <c r="B70" s="15" t="s">
        <v>35</v>
      </c>
      <c r="C70" s="33" t="s">
        <v>135</v>
      </c>
      <c r="D70" s="16" t="s">
        <v>10</v>
      </c>
      <c r="E70" s="16" t="s">
        <v>6</v>
      </c>
      <c r="F70" s="16" t="s">
        <v>91</v>
      </c>
      <c r="G70" s="16" t="s">
        <v>32</v>
      </c>
      <c r="H70" s="17">
        <v>213600</v>
      </c>
      <c r="I70" s="17">
        <v>138105</v>
      </c>
    </row>
    <row r="71" spans="1:9" ht="17.100000000000001" customHeight="1" x14ac:dyDescent="0.2">
      <c r="A71" s="39">
        <v>5</v>
      </c>
      <c r="B71" s="7" t="s">
        <v>20</v>
      </c>
      <c r="C71" s="28" t="s">
        <v>135</v>
      </c>
      <c r="D71" s="8" t="s">
        <v>11</v>
      </c>
      <c r="E71" s="8"/>
      <c r="F71" s="8"/>
      <c r="G71" s="8"/>
      <c r="H71" s="9">
        <f>H72</f>
        <v>474310</v>
      </c>
      <c r="I71" s="9">
        <f>I72</f>
        <v>474310</v>
      </c>
    </row>
    <row r="72" spans="1:9" ht="17.100000000000001" customHeight="1" x14ac:dyDescent="0.2">
      <c r="A72" s="39"/>
      <c r="B72" s="10" t="s">
        <v>15</v>
      </c>
      <c r="C72" s="31" t="s">
        <v>135</v>
      </c>
      <c r="D72" s="11" t="s">
        <v>11</v>
      </c>
      <c r="E72" s="11" t="s">
        <v>2</v>
      </c>
      <c r="F72" s="11"/>
      <c r="G72" s="11"/>
      <c r="H72" s="12">
        <f t="shared" ref="H72:I75" si="7">SUM(H73)</f>
        <v>474310</v>
      </c>
      <c r="I72" s="12">
        <f t="shared" si="7"/>
        <v>474310</v>
      </c>
    </row>
    <row r="73" spans="1:9" ht="31.5" customHeight="1" x14ac:dyDescent="0.2">
      <c r="A73" s="39"/>
      <c r="B73" s="10" t="s">
        <v>132</v>
      </c>
      <c r="C73" s="31" t="s">
        <v>135</v>
      </c>
      <c r="D73" s="11" t="s">
        <v>11</v>
      </c>
      <c r="E73" s="11" t="s">
        <v>2</v>
      </c>
      <c r="F73" s="11" t="s">
        <v>66</v>
      </c>
      <c r="G73" s="11"/>
      <c r="H73" s="12">
        <f t="shared" si="7"/>
        <v>474310</v>
      </c>
      <c r="I73" s="12">
        <f t="shared" si="7"/>
        <v>474310</v>
      </c>
    </row>
    <row r="74" spans="1:9" ht="17.100000000000001" customHeight="1" x14ac:dyDescent="0.2">
      <c r="A74" s="39"/>
      <c r="B74" s="10" t="s">
        <v>74</v>
      </c>
      <c r="C74" s="31" t="s">
        <v>135</v>
      </c>
      <c r="D74" s="11" t="s">
        <v>11</v>
      </c>
      <c r="E74" s="11" t="s">
        <v>2</v>
      </c>
      <c r="F74" s="11" t="s">
        <v>75</v>
      </c>
      <c r="G74" s="11"/>
      <c r="H74" s="12">
        <f t="shared" si="7"/>
        <v>474310</v>
      </c>
      <c r="I74" s="12">
        <f t="shared" si="7"/>
        <v>474310</v>
      </c>
    </row>
    <row r="75" spans="1:9" ht="17.100000000000001" customHeight="1" x14ac:dyDescent="0.2">
      <c r="A75" s="39"/>
      <c r="B75" s="10" t="s">
        <v>67</v>
      </c>
      <c r="C75" s="31" t="s">
        <v>135</v>
      </c>
      <c r="D75" s="11" t="s">
        <v>11</v>
      </c>
      <c r="E75" s="11" t="s">
        <v>2</v>
      </c>
      <c r="F75" s="11" t="s">
        <v>68</v>
      </c>
      <c r="G75" s="11"/>
      <c r="H75" s="12">
        <f t="shared" si="7"/>
        <v>474310</v>
      </c>
      <c r="I75" s="12">
        <f t="shared" si="7"/>
        <v>474310</v>
      </c>
    </row>
    <row r="76" spans="1:9" ht="17.100000000000001" customHeight="1" x14ac:dyDescent="0.2">
      <c r="A76" s="39"/>
      <c r="B76" s="22" t="s">
        <v>84</v>
      </c>
      <c r="C76" s="32" t="s">
        <v>135</v>
      </c>
      <c r="D76" s="6" t="s">
        <v>11</v>
      </c>
      <c r="E76" s="6" t="s">
        <v>2</v>
      </c>
      <c r="F76" s="6" t="s">
        <v>92</v>
      </c>
      <c r="G76" s="6"/>
      <c r="H76" s="14">
        <f>SUM(H77+H80)</f>
        <v>474310</v>
      </c>
      <c r="I76" s="14">
        <f>SUM(I77+I80)</f>
        <v>474310</v>
      </c>
    </row>
    <row r="77" spans="1:9" ht="17.100000000000001" customHeight="1" x14ac:dyDescent="0.2">
      <c r="A77" s="39"/>
      <c r="B77" s="15" t="s">
        <v>28</v>
      </c>
      <c r="C77" s="33" t="s">
        <v>135</v>
      </c>
      <c r="D77" s="16" t="s">
        <v>11</v>
      </c>
      <c r="E77" s="16" t="s">
        <v>2</v>
      </c>
      <c r="F77" s="16" t="s">
        <v>92</v>
      </c>
      <c r="G77" s="16" t="s">
        <v>29</v>
      </c>
      <c r="H77" s="17">
        <f>SUM(H78)</f>
        <v>100000</v>
      </c>
      <c r="I77" s="17">
        <f>SUM(I78)</f>
        <v>100000</v>
      </c>
    </row>
    <row r="78" spans="1:9" ht="17.100000000000001" customHeight="1" x14ac:dyDescent="0.2">
      <c r="A78" s="39"/>
      <c r="B78" s="15" t="s">
        <v>35</v>
      </c>
      <c r="C78" s="33" t="s">
        <v>135</v>
      </c>
      <c r="D78" s="16" t="s">
        <v>11</v>
      </c>
      <c r="E78" s="16" t="s">
        <v>2</v>
      </c>
      <c r="F78" s="16" t="s">
        <v>92</v>
      </c>
      <c r="G78" s="16" t="s">
        <v>32</v>
      </c>
      <c r="H78" s="17">
        <v>100000</v>
      </c>
      <c r="I78" s="17">
        <v>100000</v>
      </c>
    </row>
    <row r="79" spans="1:9" ht="17.100000000000001" customHeight="1" x14ac:dyDescent="0.2">
      <c r="A79" s="39"/>
      <c r="B79" s="15" t="s">
        <v>47</v>
      </c>
      <c r="C79" s="33" t="s">
        <v>135</v>
      </c>
      <c r="D79" s="16" t="s">
        <v>11</v>
      </c>
      <c r="E79" s="16" t="s">
        <v>2</v>
      </c>
      <c r="F79" s="16" t="s">
        <v>92</v>
      </c>
      <c r="G79" s="16" t="s">
        <v>44</v>
      </c>
      <c r="H79" s="17">
        <f>SUM(H80)</f>
        <v>374310</v>
      </c>
      <c r="I79" s="17">
        <f>SUM(I80)</f>
        <v>374310</v>
      </c>
    </row>
    <row r="80" spans="1:9" ht="17.100000000000001" customHeight="1" x14ac:dyDescent="0.2">
      <c r="A80" s="39"/>
      <c r="B80" s="15" t="s">
        <v>46</v>
      </c>
      <c r="C80" s="33" t="s">
        <v>135</v>
      </c>
      <c r="D80" s="16" t="s">
        <v>11</v>
      </c>
      <c r="E80" s="16" t="s">
        <v>2</v>
      </c>
      <c r="F80" s="16" t="s">
        <v>92</v>
      </c>
      <c r="G80" s="16" t="s">
        <v>45</v>
      </c>
      <c r="H80" s="17">
        <v>374310</v>
      </c>
      <c r="I80" s="17">
        <f>SUM(H80)</f>
        <v>374310</v>
      </c>
    </row>
  </sheetData>
  <mergeCells count="16">
    <mergeCell ref="A63:A70"/>
    <mergeCell ref="A71:A80"/>
    <mergeCell ref="A8:A24"/>
    <mergeCell ref="A25:A32"/>
    <mergeCell ref="A33:A62"/>
    <mergeCell ref="A3:I3"/>
    <mergeCell ref="F1:I1"/>
    <mergeCell ref="H4:I4"/>
    <mergeCell ref="A5:A6"/>
    <mergeCell ref="B5:B6"/>
    <mergeCell ref="D5:D6"/>
    <mergeCell ref="E5:E6"/>
    <mergeCell ref="F5:F6"/>
    <mergeCell ref="G5:G6"/>
    <mergeCell ref="H5:I5"/>
    <mergeCell ref="C5:C6"/>
  </mergeCells>
  <pageMargins left="1.1811023622047245" right="0.19685039370078741" top="0.39370078740157483" bottom="0.19685039370078741" header="0.31496062992125984" footer="0.31496062992125984"/>
  <pageSetup paperSize="9" scale="50" orientation="portrait" r:id="rId1"/>
  <rowBreaks count="1" manualBreakCount="1">
    <brk id="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5</vt:lpstr>
      <vt:lpstr>прилож 5.1</vt:lpstr>
      <vt:lpstr>'прилож 5.1'!Область_печати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ПК</cp:lastModifiedBy>
  <cp:lastPrinted>2021-10-27T08:47:41Z</cp:lastPrinted>
  <dcterms:created xsi:type="dcterms:W3CDTF">2008-10-12T06:24:03Z</dcterms:created>
  <dcterms:modified xsi:type="dcterms:W3CDTF">2021-11-12T06:46:34Z</dcterms:modified>
</cp:coreProperties>
</file>