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<sst xmlns="http://schemas.openxmlformats.org/spreadsheetml/2006/main" count="82" uniqueCount="82">
  <si>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</si>
  <si>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</si>
  <si>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</si>
  <si>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</si>
  <si>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</si>
  <si>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</si>
  <si>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</si>
  <si>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</si>
  <si>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</si>
  <si>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</si>
  <si>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</si>
  <si>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</si>
  <si>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</si>
  <si>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</si>
  <si>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</si>
  <si>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</si>
  <si>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</si>
  <si>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</si>
  <si>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</si>
  <si>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</si>
  <si>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</si>
  <si>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</si>
  <si>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</si>
  <si>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</si>
  <si>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</si>
  <si>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</si>
  <si>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</si>
  <si>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</si>
  <si>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</si>
  <si>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</si>
  <si>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</si>
  <si>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</si>
  <si>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</si>
  <si>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</si>
  <si>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</si>
  <si>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</si>
  <si>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</si>
  <si>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</si>
  <si>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</si>
  <si>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</si>
  <si>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</si>
  <si>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</si>
  <si>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</si>
  <si>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</si>
  <si>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</si>
  <si>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</si>
  <si>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</si>
  <si>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</si>
  <si>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</si>
  <si>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</si>
  <si>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</si>
  <si>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</si>
  <si>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</si>
  <si>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</si>
  <si>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</si>
  <si>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</si>
  <si>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</si>
  <si>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</si>
  <si>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</si>
  <si>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</si>
  <si>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</si>
  <si>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</si>
  <si>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</si>
  <si>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</si>
  <si>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</si>
  <si>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</si>
  <si>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</si>
  <si>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</si>
  <si>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</si>
  <si>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</si>
  <si>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</si>
  <si>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</si>
  <si>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</si>
  <si>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</si>
  <si>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</si>
  <si>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</si>
  <si>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</si>
  <si>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</si>
  <si>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</si>
  <si>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(18210102010014000110)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</si>
  <si>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Исполнение бюджета по доходам по состоянию на 01.08.2022 г.</t>
  </si>
  <si>
    <t>(99311610061100000140) 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</si>
</sst>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8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1" sqref="C71"/>
    </sheetView>
  </sheetViews>
  <sheetFormatPr defaultColWidth="9.00390625" defaultRowHeight="12.75"/>
  <cols>
    <col min="1" max="1" width="63.25390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0" t="s">
        <v>80</v>
      </c>
      <c r="B1" s="30"/>
      <c r="C1" s="30"/>
      <c r="D1" s="30"/>
      <c r="E1" s="1"/>
    </row>
    <row r="2" spans="1:5" ht="15.75">
      <c r="A2" s="30" t="s">
        <v>45</v>
      </c>
      <c r="B2" s="30"/>
      <c r="C2" s="30"/>
      <c r="D2" s="30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1" t="s">
        <v>0</v>
      </c>
      <c r="D4" s="31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52200</v>
      </c>
      <c r="C6" s="4">
        <v>28625.15</v>
      </c>
      <c r="D6" s="21">
        <f>C6/B6*100</f>
        <v>54.837452107279695</v>
      </c>
      <c r="E6" s="3"/>
    </row>
    <row r="7" spans="1:5" ht="12.75" customHeight="1">
      <c r="A7" s="10" t="s">
        <v>46</v>
      </c>
      <c r="B7" s="4">
        <v>0</v>
      </c>
      <c r="C7" s="4">
        <v>52.39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363.92</v>
      </c>
      <c r="D8" s="21">
        <v>0</v>
      </c>
      <c r="E8" s="3"/>
    </row>
    <row r="9" spans="1:5" ht="9.75" customHeight="1">
      <c r="A9" s="10" t="s">
        <v>79</v>
      </c>
      <c r="B9" s="4">
        <v>0</v>
      </c>
      <c r="C9" s="4">
        <v>0</v>
      </c>
      <c r="D9" s="21">
        <v>0</v>
      </c>
      <c r="E9" s="3"/>
    </row>
    <row r="10" spans="1:5" ht="9.75" customHeight="1">
      <c r="A10" s="10" t="s">
        <v>64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521.19</v>
      </c>
      <c r="D11" s="21">
        <v>0</v>
      </c>
      <c r="E11" s="3"/>
    </row>
    <row r="12" spans="1:5" ht="13.5" customHeight="1">
      <c r="A12" s="10" t="s">
        <v>53</v>
      </c>
      <c r="B12" s="4">
        <v>0</v>
      </c>
      <c r="C12" s="4">
        <v>0.04</v>
      </c>
      <c r="D12" s="21">
        <v>0</v>
      </c>
      <c r="E12" s="3"/>
    </row>
    <row r="13" spans="1:5" ht="10.5" customHeight="1">
      <c r="A13" s="10" t="s">
        <v>70</v>
      </c>
      <c r="B13" s="4">
        <v>0</v>
      </c>
      <c r="C13" s="4">
        <v>0</v>
      </c>
      <c r="D13" s="21">
        <v>0</v>
      </c>
      <c r="E13" s="3"/>
    </row>
    <row r="14" spans="1:5" ht="10.5" customHeight="1">
      <c r="A14" s="10" t="s">
        <v>71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52200</v>
      </c>
      <c r="C15" s="8">
        <f>C13+C11+C8+C7+C6+C9+C10+C12+C14</f>
        <v>29562.690000000002</v>
      </c>
      <c r="D15" s="22">
        <f>C15/B15*100</f>
        <v>56.63350574712644</v>
      </c>
      <c r="E15" s="3"/>
    </row>
    <row r="16" spans="1:5" ht="33" customHeight="1">
      <c r="A16" s="20" t="s">
        <v>65</v>
      </c>
      <c r="B16" s="17">
        <v>391100</v>
      </c>
      <c r="C16" s="17">
        <v>308942.6</v>
      </c>
      <c r="D16" s="23">
        <f>C16/B16*100</f>
        <v>78.99324980823317</v>
      </c>
      <c r="E16" s="3"/>
    </row>
    <row r="17" spans="1:5" ht="13.5" customHeight="1">
      <c r="A17" s="26" t="s">
        <v>66</v>
      </c>
      <c r="B17" s="17">
        <v>0</v>
      </c>
      <c r="C17" s="17">
        <v>1817.78</v>
      </c>
      <c r="D17" s="23">
        <v>0</v>
      </c>
      <c r="E17" s="3"/>
    </row>
    <row r="18" spans="1:5" ht="32.25" customHeight="1">
      <c r="A18" s="26" t="s">
        <v>67</v>
      </c>
      <c r="B18" s="17">
        <v>586700</v>
      </c>
      <c r="C18" s="17">
        <v>357014.95</v>
      </c>
      <c r="D18" s="23">
        <f>C18/B18*100</f>
        <v>60.85136355888871</v>
      </c>
      <c r="E18" s="3"/>
    </row>
    <row r="19" spans="1:5" ht="13.5" customHeight="1">
      <c r="A19" s="26" t="s">
        <v>68</v>
      </c>
      <c r="B19" s="17">
        <v>0</v>
      </c>
      <c r="C19" s="4">
        <v>-35770.15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977800</v>
      </c>
      <c r="C20" s="8">
        <f>C16+C17+C18+C19</f>
        <v>632005.18</v>
      </c>
      <c r="D20" s="22">
        <f>C20/B20*100</f>
        <v>64.63542442217222</v>
      </c>
      <c r="E20" s="3"/>
    </row>
    <row r="21" spans="1:5" ht="23.25" customHeight="1">
      <c r="A21" s="10" t="s">
        <v>36</v>
      </c>
      <c r="B21" s="4">
        <v>21300</v>
      </c>
      <c r="C21" s="4">
        <v>23726.01</v>
      </c>
      <c r="D21" s="21">
        <f>C21/B21*100</f>
        <v>111.38971830985915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15" customHeight="1">
      <c r="A24" s="10" t="s">
        <v>54</v>
      </c>
      <c r="B24" s="4">
        <v>0</v>
      </c>
      <c r="C24" s="4">
        <v>3763.67</v>
      </c>
      <c r="D24" s="21">
        <v>0</v>
      </c>
      <c r="E24" s="3"/>
    </row>
    <row r="25" spans="1:5" ht="9" customHeight="1">
      <c r="A25" s="16" t="s">
        <v>55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21300</v>
      </c>
      <c r="C26" s="8">
        <f>C25+C23+C21+C22+C24</f>
        <v>27489.68</v>
      </c>
      <c r="D26" s="22">
        <f>C26/B26*100</f>
        <v>129.05953051643192</v>
      </c>
      <c r="E26" s="3"/>
    </row>
    <row r="27" spans="1:5" ht="35.25" customHeight="1">
      <c r="A27" s="10" t="s">
        <v>37</v>
      </c>
      <c r="B27" s="4">
        <v>147500</v>
      </c>
      <c r="C27" s="4">
        <v>21379.33</v>
      </c>
      <c r="D27" s="21">
        <f>C27/B27*100</f>
        <v>14.494461016949153</v>
      </c>
      <c r="E27" s="3"/>
    </row>
    <row r="28" spans="1:5" ht="11.25" customHeight="1">
      <c r="A28" s="10" t="s">
        <v>61</v>
      </c>
      <c r="B28" s="4">
        <v>0</v>
      </c>
      <c r="C28" s="4">
        <v>-380.49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190000</v>
      </c>
      <c r="C31" s="4">
        <v>54495.3</v>
      </c>
      <c r="D31" s="21">
        <f>C31/B31*100</f>
        <v>28.681736842105266</v>
      </c>
      <c r="E31" s="3"/>
    </row>
    <row r="32" spans="1:5" ht="13.5" customHeight="1">
      <c r="A32" s="10" t="s">
        <v>28</v>
      </c>
      <c r="B32" s="4">
        <v>0</v>
      </c>
      <c r="C32" s="4">
        <v>5243.59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444200</v>
      </c>
      <c r="C34" s="4">
        <v>49062.51</v>
      </c>
      <c r="D34" s="21">
        <f>C34/B34*100</f>
        <v>11.045139576767223</v>
      </c>
      <c r="E34" s="3"/>
    </row>
    <row r="35" spans="1:5" ht="12" customHeight="1">
      <c r="A35" s="10" t="s">
        <v>30</v>
      </c>
      <c r="B35" s="4">
        <v>0</v>
      </c>
      <c r="C35" s="4">
        <v>2641.39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781700</v>
      </c>
      <c r="C37" s="8">
        <f>C35+C34+C32+C31+C30+C29+C28+C27+C36+C33</f>
        <v>132441.63</v>
      </c>
      <c r="D37" s="22">
        <f>C37/B37*100</f>
        <v>16.94276960470769</v>
      </c>
      <c r="E37" s="3"/>
    </row>
    <row r="38" spans="1:5" ht="48.75" customHeight="1">
      <c r="A38" s="10" t="s">
        <v>6</v>
      </c>
      <c r="B38" s="4">
        <v>2300</v>
      </c>
      <c r="C38" s="4">
        <v>2000</v>
      </c>
      <c r="D38" s="21">
        <f>C38/B38*100</f>
        <v>86.95652173913044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2000</v>
      </c>
      <c r="D39" s="22">
        <f>C39/B39*100</f>
        <v>86.95652173913044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21.75" customHeight="1">
      <c r="A41" s="10" t="s">
        <v>50</v>
      </c>
      <c r="B41" s="4">
        <v>0</v>
      </c>
      <c r="C41" s="4">
        <v>932.7</v>
      </c>
      <c r="D41" s="21">
        <v>0</v>
      </c>
      <c r="E41" s="3"/>
    </row>
    <row r="42" spans="1:5" ht="15.75" customHeight="1">
      <c r="A42" s="13" t="s">
        <v>11</v>
      </c>
      <c r="B42" s="8">
        <f>B41+B40</f>
        <v>0</v>
      </c>
      <c r="C42" s="8">
        <f>C40+C41</f>
        <v>932.7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1835300</v>
      </c>
      <c r="C43" s="9">
        <f>C15+C26+C37+C39+C42+C20</f>
        <v>824431.8800000001</v>
      </c>
      <c r="D43" s="22">
        <f>C43/B43*100</f>
        <v>44.92082384351333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502000</v>
      </c>
      <c r="C45" s="4">
        <v>188678.32</v>
      </c>
      <c r="D45" s="21">
        <f>C45/B45*100</f>
        <v>37.58532270916335</v>
      </c>
      <c r="E45" s="3"/>
    </row>
    <row r="46" spans="1:5" ht="42.75" customHeight="1">
      <c r="A46" s="10" t="s">
        <v>43</v>
      </c>
      <c r="B46" s="4">
        <v>9000</v>
      </c>
      <c r="C46" s="4">
        <v>4233.44</v>
      </c>
      <c r="D46" s="21">
        <f>C46/B46*100</f>
        <v>47.03822222222222</v>
      </c>
      <c r="E46" s="3"/>
    </row>
    <row r="47" spans="1:5" ht="42.75" customHeight="1">
      <c r="A47" s="10" t="s">
        <v>74</v>
      </c>
      <c r="B47" s="4">
        <v>1600</v>
      </c>
      <c r="C47" s="4">
        <v>2957.47</v>
      </c>
      <c r="D47" s="21">
        <f>C47/B47*100</f>
        <v>184.841875</v>
      </c>
      <c r="E47" s="3"/>
    </row>
    <row r="48" spans="1:5" ht="34.5" customHeight="1">
      <c r="A48" s="13" t="s">
        <v>13</v>
      </c>
      <c r="B48" s="8">
        <f>B46+B45+B44+B47</f>
        <v>512600</v>
      </c>
      <c r="C48" s="8">
        <f>C46+C45+C44+C47</f>
        <v>195869.23</v>
      </c>
      <c r="D48" s="22">
        <f>C48/B48*100</f>
        <v>38.21093055013656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52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39</v>
      </c>
      <c r="B54" s="17">
        <v>0</v>
      </c>
      <c r="C54" s="17">
        <v>0</v>
      </c>
      <c r="D54" s="23" t="e">
        <f>C54/B54*100</f>
        <v>#DIV/0!</v>
      </c>
      <c r="E54" s="18"/>
    </row>
    <row r="55" spans="1:5" ht="9" customHeight="1">
      <c r="A55" s="13" t="s">
        <v>18</v>
      </c>
      <c r="B55" s="8">
        <f>B53+B52+B54</f>
        <v>0</v>
      </c>
      <c r="C55" s="8">
        <f>C53+C52+C54</f>
        <v>0</v>
      </c>
      <c r="D55" s="22" t="e">
        <f>C55/B55*100</f>
        <v>#DIV/0!</v>
      </c>
      <c r="E55" s="3"/>
    </row>
    <row r="56" spans="1:5" ht="24.75" customHeight="1">
      <c r="A56" s="32" t="s">
        <v>81</v>
      </c>
      <c r="B56" s="17">
        <v>0</v>
      </c>
      <c r="C56" s="17">
        <v>4757.1</v>
      </c>
      <c r="D56" s="23" t="e">
        <f>C56/B56*100</f>
        <v>#DIV/0!</v>
      </c>
      <c r="E56" s="3"/>
    </row>
    <row r="57" spans="1:5" ht="14.25" customHeight="1">
      <c r="A57" s="13" t="s">
        <v>33</v>
      </c>
      <c r="B57" s="8">
        <f>B56</f>
        <v>0</v>
      </c>
      <c r="C57" s="8">
        <f>C56</f>
        <v>4757.1</v>
      </c>
      <c r="D57" s="22" t="e">
        <f>C57/B57*100</f>
        <v>#DIV/0!</v>
      </c>
      <c r="E57" s="3"/>
    </row>
    <row r="58" spans="1:5" ht="10.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22.5" customHeight="1">
      <c r="A59" s="20" t="s">
        <v>77</v>
      </c>
      <c r="B59" s="17">
        <v>606939.4</v>
      </c>
      <c r="C59" s="17">
        <v>510723.22</v>
      </c>
      <c r="D59" s="23">
        <f>C59/B59*100</f>
        <v>84.14731684909563</v>
      </c>
      <c r="E59" s="3"/>
    </row>
    <row r="60" spans="1:5" ht="13.5" customHeight="1">
      <c r="A60" s="13" t="s">
        <v>19</v>
      </c>
      <c r="B60" s="8">
        <f>B59+B58</f>
        <v>606939.4</v>
      </c>
      <c r="C60" s="8">
        <f>C59+C58</f>
        <v>510723.22</v>
      </c>
      <c r="D60" s="22">
        <f>C60/B60*100</f>
        <v>84.14731684909563</v>
      </c>
      <c r="E60" s="3"/>
    </row>
    <row r="61" spans="1:5" ht="16.5" customHeight="1">
      <c r="A61" s="13" t="s">
        <v>14</v>
      </c>
      <c r="B61" s="9">
        <f>B48+B55+B51+B60+B57</f>
        <v>1119539.4</v>
      </c>
      <c r="C61" s="9">
        <f>C48+C55+C51+C60+C57</f>
        <v>711349.5499999999</v>
      </c>
      <c r="D61" s="8">
        <f>C61/B61*100</f>
        <v>63.53948329107488</v>
      </c>
      <c r="E61" s="3"/>
    </row>
    <row r="62" spans="1:5" ht="22.5" customHeight="1">
      <c r="A62" s="10" t="s">
        <v>57</v>
      </c>
      <c r="B62" s="4">
        <v>3103900</v>
      </c>
      <c r="C62" s="4">
        <v>1810578</v>
      </c>
      <c r="D62" s="21">
        <f>C62/B62*100</f>
        <v>58.332356068172295</v>
      </c>
      <c r="E62" s="3"/>
    </row>
    <row r="63" spans="1:5" ht="10.5" customHeight="1">
      <c r="A63" s="27" t="s">
        <v>69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33" customHeight="1">
      <c r="A67" s="10" t="s">
        <v>58</v>
      </c>
      <c r="B67" s="4">
        <v>1091400</v>
      </c>
      <c r="C67" s="4">
        <v>872603.7</v>
      </c>
      <c r="D67" s="21">
        <f>C67/B67*100</f>
        <v>79.9526937877955</v>
      </c>
      <c r="E67" s="3"/>
    </row>
    <row r="68" spans="1:5" ht="24" customHeight="1">
      <c r="A68" s="27" t="s">
        <v>63</v>
      </c>
      <c r="B68" s="4">
        <v>2800432.48</v>
      </c>
      <c r="C68" s="4">
        <v>740282.78</v>
      </c>
      <c r="D68" s="21">
        <f>C68/B68*100</f>
        <v>26.434587703396446</v>
      </c>
      <c r="E68" s="3"/>
    </row>
    <row r="69" spans="1:5" ht="12" customHeight="1">
      <c r="A69" s="10" t="s">
        <v>60</v>
      </c>
      <c r="B69" s="4">
        <v>0</v>
      </c>
      <c r="C69" s="4">
        <v>0</v>
      </c>
      <c r="D69" s="21">
        <v>0</v>
      </c>
      <c r="E69" s="3"/>
    </row>
    <row r="70" spans="1:5" ht="35.25" customHeight="1">
      <c r="A70" s="10" t="s">
        <v>59</v>
      </c>
      <c r="B70" s="4">
        <v>99600</v>
      </c>
      <c r="C70" s="4">
        <v>66341</v>
      </c>
      <c r="D70" s="21">
        <f>C70/B70*100</f>
        <v>66.6074297188755</v>
      </c>
      <c r="E70" s="3"/>
    </row>
    <row r="71" spans="1:5" ht="10.5" customHeight="1">
      <c r="A71" s="27" t="s">
        <v>75</v>
      </c>
      <c r="B71" s="4">
        <v>0</v>
      </c>
      <c r="C71" s="4">
        <v>0</v>
      </c>
      <c r="D71" s="21">
        <v>0</v>
      </c>
      <c r="E71" s="3"/>
    </row>
    <row r="72" spans="1:5" ht="12" customHeight="1">
      <c r="A72" s="10" t="s">
        <v>62</v>
      </c>
      <c r="B72" s="4">
        <v>0</v>
      </c>
      <c r="C72" s="4">
        <v>0</v>
      </c>
      <c r="D72" s="21">
        <v>0</v>
      </c>
      <c r="E72" s="3"/>
    </row>
    <row r="73" spans="1:5" ht="9.75" customHeight="1">
      <c r="A73" s="27" t="s">
        <v>76</v>
      </c>
      <c r="B73" s="4">
        <v>0</v>
      </c>
      <c r="C73" s="25">
        <v>0</v>
      </c>
      <c r="D73" s="21">
        <v>0</v>
      </c>
      <c r="E73" s="3"/>
    </row>
    <row r="74" spans="1:5" ht="36.75" customHeight="1">
      <c r="A74" s="13" t="s">
        <v>15</v>
      </c>
      <c r="B74" s="8">
        <f>SUM(B62:B73)</f>
        <v>7095332.48</v>
      </c>
      <c r="C74" s="8">
        <f>SUM(C62:C73)</f>
        <v>3489805.4800000004</v>
      </c>
      <c r="D74" s="28">
        <f>C74/B74*100</f>
        <v>49.184523626438995</v>
      </c>
      <c r="E74" s="3"/>
    </row>
    <row r="75" spans="1:5" ht="13.5" customHeight="1">
      <c r="A75" s="14" t="s">
        <v>16</v>
      </c>
      <c r="B75" s="4">
        <f>B61+B43</f>
        <v>2954839.4</v>
      </c>
      <c r="C75" s="4">
        <f>C61+C43</f>
        <v>1535781.4300000002</v>
      </c>
      <c r="D75" s="29">
        <f>C75/B75*100</f>
        <v>51.97512358878118</v>
      </c>
      <c r="E75" s="3"/>
    </row>
    <row r="76" spans="1:5" ht="12.75">
      <c r="A76" s="15" t="s">
        <v>7</v>
      </c>
      <c r="B76" s="5">
        <f>B74+B75</f>
        <v>10050171.88</v>
      </c>
      <c r="C76" s="5">
        <f>C74+C75</f>
        <v>5025586.91</v>
      </c>
      <c r="D76" s="28">
        <f>C76/B76*100</f>
        <v>50.004984690868795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73</v>
      </c>
      <c r="C80" t="s">
        <v>78</v>
      </c>
    </row>
    <row r="82" spans="1:3" ht="12.75">
      <c r="A82" t="s">
        <v>72</v>
      </c>
      <c r="C82" t="s">
        <v>56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3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2022-06-01T11:00:19Z</cp:lastPrinted>
  <dcterms:created xsi:type="dcterms:W3CDTF">2009-07-06T07:16:25Z</dcterms:created>
  <dcterms:modified xsi:type="dcterms:W3CDTF">2022-08-01T11:33:05Z</dcterms:modified>
  <cp:category/>
  <cp:version/>
  <cp:contentType/>
  <cp:contentStatus/>
</cp:coreProperties>
</file>