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<sst xmlns="http://schemas.openxmlformats.org/spreadsheetml/2006/main" count="177" uniqueCount="108">
  <si>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</si>
  <si>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</si>
  <si>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</si>
  <si>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</si>
  <si>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</si>
  <si>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</si>
  <si>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</si>
  <si>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</si>
  <si>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</si>
  <si>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</si>
  <si>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</si>
  <si>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</si>
  <si>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</si>
  <si>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</si>
  <si>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</si>
  <si>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</si>
  <si>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</si>
  <si>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</si>
  <si>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</si>
  <si>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</si>
  <si>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</si>
  <si>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</si>
  <si>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</si>
  <si>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</si>
  <si>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</si>
  <si>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</si>
  <si>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</si>
  <si>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</si>
  <si>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</si>
  <si>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</si>
  <si>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</si>
  <si>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</si>
  <si>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</si>
  <si>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</si>
  <si>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</si>
  <si>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</si>
  <si>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</si>
  <si>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</si>
  <si>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</si>
  <si>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</si>
  <si>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</si>
  <si>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</si>
  <si>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</si>
  <si>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</si>
  <si>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</si>
  <si>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</si>
  <si>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</si>
  <si>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</si>
  <si>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</si>
  <si>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</si>
  <si>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</si>
  <si>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</si>
  <si>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</si>
  <si>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</si>
  <si>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</si>
  <si>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</si>
  <si>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</si>
  <si>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</si>
  <si>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</si>
  <si>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</si>
  <si>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</si>
  <si>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</si>
  <si>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</si>
  <si>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</si>
  <si>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</si>
  <si>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</si>
  <si>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</si>
  <si>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</si>
  <si>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</si>
  <si>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</si>
  <si>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</si>
  <si>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</si>
  <si>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</si>
  <si>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</si>
  <si>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</si>
  <si>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</si>
  <si>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</si>
  <si>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</si>
  <si>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</si>
  <si>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</si>
  <si>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</si>
  <si>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</si>
  <si>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</si>
  <si>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</si>
  <si>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</si>
  <si>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</si>
  <si>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</si>
  <si>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</si>
  <si>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</si>
  <si>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</si>
  <si>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</si>
  <si>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</si>
  <si>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</si>
  <si>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</si>
  <si>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</si>
  <si>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</si>
  <si>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</si>
  <si>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</si>
  <si>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</si>
  <si>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</si>
  <si>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</si>
  <si>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</si>
  <si>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</si>
  <si>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</si>
  <si>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292</t>
  </si>
  <si>
    <t>Н.М. Яковлев</t>
  </si>
  <si>
    <t>Исполнение бюджета по расходам по состоянию на 01.01.2023 г.</t>
  </si>
  <si>
    <t>Начальник финансового отдела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</si>
</sst>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workbookViewId="0" topLeftCell="A16">
      <selection activeCell="E92" sqref="E92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4.12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106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C6+C21+C23+C19</f>
        <v>1630934</v>
      </c>
      <c r="D5" s="10">
        <f>D6+D21+D23+D19</f>
        <v>0</v>
      </c>
      <c r="E5" s="10">
        <f>E6+E21+E23+E19</f>
        <v>1601046.9099999997</v>
      </c>
      <c r="F5" s="11">
        <f aca="true" t="shared" si="0" ref="F5:F33">E5/C5*100</f>
        <v>98.16748623794706</v>
      </c>
    </row>
    <row r="6" spans="1:8" ht="32.25" customHeight="1">
      <c r="A6" s="12" t="s">
        <v>8</v>
      </c>
      <c r="B6" s="13" t="s">
        <v>7</v>
      </c>
      <c r="C6" s="14">
        <f>C7+C9+C10+C11+C12+C14+C17+C13+C8+C18+C15+C16</f>
        <v>1623934</v>
      </c>
      <c r="D6" s="14">
        <f>D7+D9+D10+D11+D12+D14+D17+D13+D8+D18+D15+D16</f>
        <v>0</v>
      </c>
      <c r="E6" s="14">
        <f>E7+E9+E10+E11+E12+E14+E17+E13+E8+E18+E15+E16</f>
        <v>1598946.9099999997</v>
      </c>
      <c r="F6" s="11">
        <f t="shared" si="0"/>
        <v>98.46132355132657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1055088.92</v>
      </c>
      <c r="D7" s="17"/>
      <c r="E7" s="17">
        <v>1055088.92</v>
      </c>
      <c r="F7" s="18">
        <f t="shared" si="0"/>
        <v>100</v>
      </c>
    </row>
    <row r="8" spans="1:6" s="4" customFormat="1" ht="11.25" customHeight="1">
      <c r="A8" s="15" t="s">
        <v>79</v>
      </c>
      <c r="B8" s="16" t="s">
        <v>78</v>
      </c>
      <c r="C8" s="17">
        <v>24088.08</v>
      </c>
      <c r="D8" s="17"/>
      <c r="E8" s="17">
        <v>23541.69</v>
      </c>
      <c r="F8" s="18">
        <f>E8/C8*100</f>
        <v>97.73169966223956</v>
      </c>
    </row>
    <row r="9" spans="1:6" s="4" customFormat="1" ht="12.75">
      <c r="A9" s="15" t="s">
        <v>13</v>
      </c>
      <c r="B9" s="16" t="s">
        <v>12</v>
      </c>
      <c r="C9" s="17">
        <v>325307</v>
      </c>
      <c r="D9" s="17"/>
      <c r="E9" s="17">
        <v>316507.96</v>
      </c>
      <c r="F9" s="18">
        <f t="shared" si="0"/>
        <v>97.29515811218327</v>
      </c>
    </row>
    <row r="10" spans="1:6" s="4" customFormat="1" ht="12.75">
      <c r="A10" s="15" t="s">
        <v>15</v>
      </c>
      <c r="B10" s="16" t="s">
        <v>14</v>
      </c>
      <c r="C10" s="17">
        <v>19800</v>
      </c>
      <c r="D10" s="17"/>
      <c r="E10" s="17">
        <v>15827.86</v>
      </c>
      <c r="F10" s="18">
        <f t="shared" si="0"/>
        <v>79.93868686868687</v>
      </c>
    </row>
    <row r="11" spans="1:6" s="4" customFormat="1" ht="12.75">
      <c r="A11" s="15" t="s">
        <v>17</v>
      </c>
      <c r="B11" s="16" t="s">
        <v>16</v>
      </c>
      <c r="C11" s="17">
        <v>12000</v>
      </c>
      <c r="D11" s="17"/>
      <c r="E11" s="17">
        <v>5830</v>
      </c>
      <c r="F11" s="18">
        <f t="shared" si="0"/>
        <v>48.583333333333336</v>
      </c>
    </row>
    <row r="12" spans="1:6" s="4" customFormat="1" ht="12.75">
      <c r="A12" s="15" t="s">
        <v>19</v>
      </c>
      <c r="B12" s="16" t="s">
        <v>18</v>
      </c>
      <c r="C12" s="17">
        <v>27000</v>
      </c>
      <c r="D12" s="17"/>
      <c r="E12" s="17">
        <v>23399.88</v>
      </c>
      <c r="F12" s="18">
        <f t="shared" si="0"/>
        <v>86.66622222222222</v>
      </c>
    </row>
    <row r="13" spans="1:6" s="4" customFormat="1" ht="12.75" customHeight="1">
      <c r="A13" s="15" t="s">
        <v>77</v>
      </c>
      <c r="B13" s="16" t="s">
        <v>76</v>
      </c>
      <c r="C13" s="17">
        <v>2461.88</v>
      </c>
      <c r="D13" s="17"/>
      <c r="E13" s="17">
        <v>2461.88</v>
      </c>
      <c r="F13" s="18">
        <f t="shared" si="0"/>
        <v>100</v>
      </c>
    </row>
    <row r="14" spans="1:6" s="4" customFormat="1" ht="11.25" customHeight="1">
      <c r="A14" s="15" t="s">
        <v>75</v>
      </c>
      <c r="B14" s="16" t="s">
        <v>74</v>
      </c>
      <c r="C14" s="17">
        <v>2000</v>
      </c>
      <c r="D14" s="17"/>
      <c r="E14" s="17">
        <v>1463</v>
      </c>
      <c r="F14" s="18">
        <f t="shared" si="0"/>
        <v>73.15</v>
      </c>
    </row>
    <row r="15" spans="1:6" s="4" customFormat="1" ht="12" customHeight="1">
      <c r="A15" s="15" t="s">
        <v>92</v>
      </c>
      <c r="B15" s="16" t="s">
        <v>91</v>
      </c>
      <c r="C15" s="17">
        <v>4178</v>
      </c>
      <c r="D15" s="17"/>
      <c r="E15" s="17">
        <v>4178</v>
      </c>
      <c r="F15" s="18">
        <f t="shared" si="0"/>
        <v>100</v>
      </c>
    </row>
    <row r="16" spans="1:6" s="4" customFormat="1" ht="12.75" customHeight="1">
      <c r="A16" s="15" t="s">
        <v>52</v>
      </c>
      <c r="B16" s="16" t="s">
        <v>53</v>
      </c>
      <c r="C16" s="17">
        <v>7050</v>
      </c>
      <c r="D16" s="17"/>
      <c r="E16" s="17">
        <v>7050</v>
      </c>
      <c r="F16" s="18">
        <f>E16/C16*100</f>
        <v>100</v>
      </c>
    </row>
    <row r="17" spans="1:6" s="4" customFormat="1" ht="12" customHeight="1">
      <c r="A17" s="15" t="s">
        <v>81</v>
      </c>
      <c r="B17" s="16" t="s">
        <v>80</v>
      </c>
      <c r="C17" s="17">
        <v>60500</v>
      </c>
      <c r="D17" s="17"/>
      <c r="E17" s="17">
        <v>60500</v>
      </c>
      <c r="F17" s="18">
        <f>E17/C17*100</f>
        <v>100</v>
      </c>
    </row>
    <row r="18" spans="1:6" s="4" customFormat="1" ht="12" customHeight="1">
      <c r="A18" s="15" t="s">
        <v>90</v>
      </c>
      <c r="B18" s="16" t="s">
        <v>89</v>
      </c>
      <c r="C18" s="17">
        <v>84460.12</v>
      </c>
      <c r="D18" s="17"/>
      <c r="E18" s="17">
        <v>83097.72</v>
      </c>
      <c r="F18" s="18">
        <f>E18/C18*100</f>
        <v>98.38693101548992</v>
      </c>
    </row>
    <row r="19" spans="1:8" ht="8.25" customHeight="1">
      <c r="A19" s="12" t="s">
        <v>95</v>
      </c>
      <c r="B19" s="13" t="s">
        <v>96</v>
      </c>
      <c r="C19" s="14">
        <f>C20</f>
        <v>0</v>
      </c>
      <c r="D19" s="14">
        <f>D20</f>
        <v>0</v>
      </c>
      <c r="E19" s="14">
        <f>E20</f>
        <v>0</v>
      </c>
      <c r="F19" s="11">
        <v>0</v>
      </c>
      <c r="G19" s="2"/>
      <c r="H19" s="2"/>
    </row>
    <row r="20" spans="1:6" s="4" customFormat="1" ht="9" customHeight="1">
      <c r="A20" s="15" t="s">
        <v>92</v>
      </c>
      <c r="B20" s="16" t="s">
        <v>91</v>
      </c>
      <c r="C20" s="17">
        <v>0</v>
      </c>
      <c r="D20" s="17">
        <v>0</v>
      </c>
      <c r="E20" s="17">
        <v>0</v>
      </c>
      <c r="F20" s="18">
        <v>0</v>
      </c>
    </row>
    <row r="21" spans="1:8" ht="14.25" customHeight="1">
      <c r="A21" s="12" t="s">
        <v>23</v>
      </c>
      <c r="B21" s="13" t="s">
        <v>22</v>
      </c>
      <c r="C21" s="14">
        <f>C22</f>
        <v>0</v>
      </c>
      <c r="D21" s="14">
        <f>D22</f>
        <v>0</v>
      </c>
      <c r="E21" s="14">
        <f>E22</f>
        <v>0</v>
      </c>
      <c r="F21" s="11">
        <v>0</v>
      </c>
      <c r="G21" s="2"/>
      <c r="H21" s="2"/>
    </row>
    <row r="22" spans="1:8" ht="12" customHeight="1">
      <c r="A22" s="15" t="s">
        <v>99</v>
      </c>
      <c r="B22" s="16" t="s">
        <v>98</v>
      </c>
      <c r="C22" s="17">
        <v>0</v>
      </c>
      <c r="D22" s="17">
        <v>0</v>
      </c>
      <c r="E22" s="17">
        <v>0</v>
      </c>
      <c r="F22" s="18">
        <v>0</v>
      </c>
      <c r="G22" s="2"/>
      <c r="H22" s="2"/>
    </row>
    <row r="23" spans="1:8" ht="12.75" customHeight="1">
      <c r="A23" s="12" t="s">
        <v>54</v>
      </c>
      <c r="B23" s="13" t="s">
        <v>55</v>
      </c>
      <c r="C23" s="14">
        <f>C25+C24</f>
        <v>7000</v>
      </c>
      <c r="D23" s="14">
        <f>D25+D24</f>
        <v>0</v>
      </c>
      <c r="E23" s="14">
        <f>E25+E24</f>
        <v>2100</v>
      </c>
      <c r="F23" s="11">
        <f>E23/C23*100</f>
        <v>30</v>
      </c>
      <c r="G23" s="2"/>
      <c r="H23" s="2"/>
    </row>
    <row r="24" spans="1:6" s="4" customFormat="1" ht="12.75" customHeight="1">
      <c r="A24" s="15" t="s">
        <v>19</v>
      </c>
      <c r="B24" s="16" t="s">
        <v>18</v>
      </c>
      <c r="C24" s="17">
        <v>7000</v>
      </c>
      <c r="D24" s="17"/>
      <c r="E24" s="17">
        <v>2100</v>
      </c>
      <c r="F24" s="18">
        <f>E24/C24*100</f>
        <v>30</v>
      </c>
    </row>
    <row r="25" spans="1:8" ht="8.25" customHeight="1">
      <c r="A25" s="15" t="s">
        <v>92</v>
      </c>
      <c r="B25" s="16" t="s">
        <v>91</v>
      </c>
      <c r="C25" s="17">
        <v>0</v>
      </c>
      <c r="D25" s="17">
        <v>0</v>
      </c>
      <c r="E25" s="17">
        <v>0</v>
      </c>
      <c r="F25" s="18">
        <v>0</v>
      </c>
      <c r="G25" s="2"/>
      <c r="H25" s="2"/>
    </row>
    <row r="26" spans="1:6" s="5" customFormat="1" ht="15" customHeight="1">
      <c r="A26" s="8" t="s">
        <v>27</v>
      </c>
      <c r="B26" s="9" t="s">
        <v>26</v>
      </c>
      <c r="C26" s="10">
        <f>C27</f>
        <v>103906</v>
      </c>
      <c r="D26" s="10">
        <f>D27</f>
        <v>0</v>
      </c>
      <c r="E26" s="10">
        <f>E27</f>
        <v>103906</v>
      </c>
      <c r="F26" s="11">
        <f t="shared" si="0"/>
        <v>100</v>
      </c>
    </row>
    <row r="27" spans="1:8" ht="15.75">
      <c r="A27" s="12" t="s">
        <v>25</v>
      </c>
      <c r="B27" s="13" t="s">
        <v>24</v>
      </c>
      <c r="C27" s="14">
        <f>C28+C29+C30+C31+C33+C32</f>
        <v>103906</v>
      </c>
      <c r="D27" s="14">
        <f>D28+D29+D30+D31+D33+D32</f>
        <v>0</v>
      </c>
      <c r="E27" s="14">
        <f>E28+E29+E30+E31+E33+E32</f>
        <v>103906</v>
      </c>
      <c r="F27" s="11">
        <f t="shared" si="0"/>
        <v>100</v>
      </c>
      <c r="G27" s="2"/>
      <c r="H27" s="2"/>
    </row>
    <row r="28" spans="1:6" s="4" customFormat="1" ht="12.75">
      <c r="A28" s="15" t="s">
        <v>9</v>
      </c>
      <c r="B28" s="16" t="s">
        <v>6</v>
      </c>
      <c r="C28" s="17">
        <v>78775.75</v>
      </c>
      <c r="D28" s="17"/>
      <c r="E28" s="17">
        <v>78775.75</v>
      </c>
      <c r="F28" s="18">
        <f t="shared" si="0"/>
        <v>100</v>
      </c>
    </row>
    <row r="29" spans="1:6" s="4" customFormat="1" ht="9.75" customHeight="1">
      <c r="A29" s="15" t="s">
        <v>63</v>
      </c>
      <c r="B29" s="16" t="s">
        <v>62</v>
      </c>
      <c r="C29" s="17">
        <v>0</v>
      </c>
      <c r="D29" s="17"/>
      <c r="E29" s="17">
        <v>0</v>
      </c>
      <c r="F29" s="18">
        <v>0</v>
      </c>
    </row>
    <row r="30" spans="1:6" s="4" customFormat="1" ht="12.75">
      <c r="A30" s="15" t="s">
        <v>13</v>
      </c>
      <c r="B30" s="16" t="s">
        <v>12</v>
      </c>
      <c r="C30" s="17">
        <v>23790.25</v>
      </c>
      <c r="D30" s="17"/>
      <c r="E30" s="17">
        <v>23790.25</v>
      </c>
      <c r="F30" s="18">
        <f t="shared" si="0"/>
        <v>100</v>
      </c>
    </row>
    <row r="31" spans="1:6" s="4" customFormat="1" ht="10.5" customHeight="1">
      <c r="A31" s="15" t="s">
        <v>19</v>
      </c>
      <c r="B31" s="16" t="s">
        <v>18</v>
      </c>
      <c r="C31" s="17">
        <v>840</v>
      </c>
      <c r="D31" s="17"/>
      <c r="E31" s="17">
        <v>840</v>
      </c>
      <c r="F31" s="18">
        <f t="shared" si="0"/>
        <v>100</v>
      </c>
    </row>
    <row r="32" spans="1:6" s="4" customFormat="1" ht="12" customHeight="1">
      <c r="A32" s="15" t="s">
        <v>17</v>
      </c>
      <c r="B32" s="16" t="s">
        <v>16</v>
      </c>
      <c r="C32" s="17">
        <v>500</v>
      </c>
      <c r="D32" s="17"/>
      <c r="E32" s="17">
        <v>500</v>
      </c>
      <c r="F32" s="18">
        <f t="shared" si="0"/>
        <v>100</v>
      </c>
    </row>
    <row r="33" spans="1:6" s="4" customFormat="1" ht="7.5" customHeight="1">
      <c r="A33" s="15" t="s">
        <v>90</v>
      </c>
      <c r="B33" s="16" t="s">
        <v>89</v>
      </c>
      <c r="C33" s="17">
        <v>0</v>
      </c>
      <c r="D33" s="17"/>
      <c r="E33" s="17">
        <v>0</v>
      </c>
      <c r="F33" s="18" t="e">
        <f t="shared" si="0"/>
        <v>#DIV/0!</v>
      </c>
    </row>
    <row r="34" spans="1:6" s="5" customFormat="1" ht="23.25" customHeight="1">
      <c r="A34" s="8" t="s">
        <v>33</v>
      </c>
      <c r="B34" s="9" t="s">
        <v>32</v>
      </c>
      <c r="C34" s="10">
        <f>C38+C42+C35</f>
        <v>30000</v>
      </c>
      <c r="D34" s="10">
        <f>D38+D42+D35</f>
        <v>0</v>
      </c>
      <c r="E34" s="10">
        <f>E38+E42+E35</f>
        <v>29998.01</v>
      </c>
      <c r="F34" s="11">
        <f aca="true" t="shared" si="1" ref="F34:F41">E34/C34*100</f>
        <v>99.99336666666666</v>
      </c>
    </row>
    <row r="35" spans="1:6" s="5" customFormat="1" ht="26.25" customHeight="1">
      <c r="A35" s="23" t="s">
        <v>100</v>
      </c>
      <c r="B35" s="29" t="s">
        <v>101</v>
      </c>
      <c r="C35" s="24">
        <f>C37+C36</f>
        <v>2000</v>
      </c>
      <c r="D35" s="24">
        <f>D37+D36</f>
        <v>0</v>
      </c>
      <c r="E35" s="24">
        <f>E37+E36</f>
        <v>2000</v>
      </c>
      <c r="F35" s="11">
        <f t="shared" si="1"/>
        <v>100</v>
      </c>
    </row>
    <row r="36" spans="1:8" ht="12.75" customHeight="1">
      <c r="A36" s="15" t="s">
        <v>52</v>
      </c>
      <c r="B36" s="37" t="s">
        <v>53</v>
      </c>
      <c r="C36" s="17">
        <v>1000</v>
      </c>
      <c r="D36" s="38"/>
      <c r="E36" s="38">
        <v>1000</v>
      </c>
      <c r="F36" s="18">
        <f t="shared" si="1"/>
        <v>100</v>
      </c>
      <c r="G36" s="2"/>
      <c r="H36" s="2"/>
    </row>
    <row r="37" spans="1:6" s="4" customFormat="1" ht="12.75">
      <c r="A37" s="15" t="s">
        <v>21</v>
      </c>
      <c r="B37" s="16" t="s">
        <v>89</v>
      </c>
      <c r="C37" s="17">
        <v>1000</v>
      </c>
      <c r="D37" s="17"/>
      <c r="E37" s="17">
        <v>1000</v>
      </c>
      <c r="F37" s="18">
        <f t="shared" si="1"/>
        <v>100</v>
      </c>
    </row>
    <row r="38" spans="1:8" ht="15.75">
      <c r="A38" s="12" t="s">
        <v>31</v>
      </c>
      <c r="B38" s="13" t="s">
        <v>30</v>
      </c>
      <c r="C38" s="14">
        <f>C41+C40+C39</f>
        <v>28000</v>
      </c>
      <c r="D38" s="14">
        <f>D41</f>
        <v>0</v>
      </c>
      <c r="E38" s="14">
        <f>E41+E40+E39</f>
        <v>27998.01</v>
      </c>
      <c r="F38" s="11">
        <f t="shared" si="1"/>
        <v>99.99289285714286</v>
      </c>
      <c r="G38" s="2"/>
      <c r="H38" s="2"/>
    </row>
    <row r="39" spans="1:8" ht="12.75" customHeight="1">
      <c r="A39" s="15" t="s">
        <v>17</v>
      </c>
      <c r="B39" s="27" t="s">
        <v>16</v>
      </c>
      <c r="C39" s="28">
        <v>21000</v>
      </c>
      <c r="D39" s="28"/>
      <c r="E39" s="28">
        <v>20998.01</v>
      </c>
      <c r="F39" s="18">
        <f t="shared" si="1"/>
        <v>99.99052380952381</v>
      </c>
      <c r="G39" s="2"/>
      <c r="H39" s="2"/>
    </row>
    <row r="40" spans="1:6" s="4" customFormat="1" ht="12.75" customHeight="1">
      <c r="A40" s="15" t="s">
        <v>52</v>
      </c>
      <c r="B40" s="16" t="s">
        <v>53</v>
      </c>
      <c r="C40" s="17">
        <v>0</v>
      </c>
      <c r="D40" s="17"/>
      <c r="E40" s="17">
        <v>0</v>
      </c>
      <c r="F40" s="18" t="e">
        <f t="shared" si="1"/>
        <v>#DIV/0!</v>
      </c>
    </row>
    <row r="41" spans="1:6" s="4" customFormat="1" ht="11.25" customHeight="1">
      <c r="A41" s="15" t="s">
        <v>90</v>
      </c>
      <c r="B41" s="16" t="s">
        <v>89</v>
      </c>
      <c r="C41" s="17">
        <v>7000</v>
      </c>
      <c r="D41" s="17"/>
      <c r="E41" s="17">
        <v>7000</v>
      </c>
      <c r="F41" s="18">
        <f t="shared" si="1"/>
        <v>100</v>
      </c>
    </row>
    <row r="42" spans="1:8" ht="10.5" customHeight="1">
      <c r="A42" s="12" t="s">
        <v>73</v>
      </c>
      <c r="B42" s="13" t="s">
        <v>72</v>
      </c>
      <c r="C42" s="14">
        <f>C43</f>
        <v>0</v>
      </c>
      <c r="D42" s="14">
        <f>D43</f>
        <v>0</v>
      </c>
      <c r="E42" s="14">
        <f>E43</f>
        <v>0</v>
      </c>
      <c r="F42" s="11">
        <v>0</v>
      </c>
      <c r="G42" s="2"/>
      <c r="H42" s="2"/>
    </row>
    <row r="43" spans="1:8" ht="6.75" customHeight="1">
      <c r="A43" s="15" t="s">
        <v>17</v>
      </c>
      <c r="B43" s="27" t="s">
        <v>16</v>
      </c>
      <c r="C43" s="28">
        <v>0</v>
      </c>
      <c r="D43" s="28"/>
      <c r="E43" s="28">
        <v>0</v>
      </c>
      <c r="F43" s="18">
        <v>0</v>
      </c>
      <c r="G43" s="2"/>
      <c r="H43" s="2"/>
    </row>
    <row r="44" spans="1:6" s="5" customFormat="1" ht="15.75" customHeight="1">
      <c r="A44" s="8" t="s">
        <v>37</v>
      </c>
      <c r="B44" s="9" t="s">
        <v>36</v>
      </c>
      <c r="C44" s="10">
        <f>C45+C47+C51</f>
        <v>5026710.63</v>
      </c>
      <c r="D44" s="10">
        <v>0</v>
      </c>
      <c r="E44" s="10">
        <f>E47+E51+E45</f>
        <v>4673312.72</v>
      </c>
      <c r="F44" s="11">
        <f>E44/C44*100</f>
        <v>92.96959908750506</v>
      </c>
    </row>
    <row r="45" spans="1:6" s="5" customFormat="1" ht="12.75" customHeight="1">
      <c r="A45" s="19" t="s">
        <v>56</v>
      </c>
      <c r="B45" s="35" t="s">
        <v>57</v>
      </c>
      <c r="C45" s="20">
        <f>C46</f>
        <v>21439.6</v>
      </c>
      <c r="D45" s="20">
        <f>D46</f>
        <v>293800</v>
      </c>
      <c r="E45" s="20">
        <f>E46</f>
        <v>0</v>
      </c>
      <c r="F45" s="11">
        <v>0</v>
      </c>
    </row>
    <row r="46" spans="1:6" s="5" customFormat="1" ht="14.25" customHeight="1">
      <c r="A46" s="15" t="s">
        <v>19</v>
      </c>
      <c r="B46" s="21" t="s">
        <v>18</v>
      </c>
      <c r="C46" s="22">
        <v>21439.6</v>
      </c>
      <c r="D46" s="22">
        <v>293800</v>
      </c>
      <c r="E46" s="22">
        <v>0</v>
      </c>
      <c r="F46" s="18">
        <v>0</v>
      </c>
    </row>
    <row r="47" spans="1:6" s="5" customFormat="1" ht="15.75" customHeight="1">
      <c r="A47" s="23" t="s">
        <v>47</v>
      </c>
      <c r="B47" s="29" t="s">
        <v>48</v>
      </c>
      <c r="C47" s="24">
        <f>C48+C50+C49</f>
        <v>4927271.03</v>
      </c>
      <c r="D47" s="24">
        <f>D48+D50+D49</f>
        <v>0</v>
      </c>
      <c r="E47" s="24">
        <f>E48+E50+E49</f>
        <v>4644962.72</v>
      </c>
      <c r="F47" s="11">
        <f aca="true" t="shared" si="2" ref="F47:F53">E47/C47*100</f>
        <v>94.27049357989141</v>
      </c>
    </row>
    <row r="48" spans="1:6" s="5" customFormat="1" ht="13.5" customHeight="1">
      <c r="A48" s="15" t="s">
        <v>17</v>
      </c>
      <c r="B48" s="21" t="s">
        <v>16</v>
      </c>
      <c r="C48" s="22">
        <v>4852471.03</v>
      </c>
      <c r="D48" s="22"/>
      <c r="E48" s="22">
        <v>4584830.27</v>
      </c>
      <c r="F48" s="18">
        <f t="shared" si="2"/>
        <v>94.48444393907076</v>
      </c>
    </row>
    <row r="49" spans="1:6" s="4" customFormat="1" ht="12" customHeight="1">
      <c r="A49" s="15" t="s">
        <v>19</v>
      </c>
      <c r="B49" s="16" t="s">
        <v>18</v>
      </c>
      <c r="C49" s="17">
        <v>55000</v>
      </c>
      <c r="D49" s="17"/>
      <c r="E49" s="17">
        <v>40332.45</v>
      </c>
      <c r="F49" s="18">
        <f t="shared" si="2"/>
        <v>73.33172727272726</v>
      </c>
    </row>
    <row r="50" spans="1:6" s="5" customFormat="1" ht="14.25" customHeight="1">
      <c r="A50" s="15" t="s">
        <v>103</v>
      </c>
      <c r="B50" s="16" t="s">
        <v>102</v>
      </c>
      <c r="C50" s="22">
        <v>19800</v>
      </c>
      <c r="D50" s="22"/>
      <c r="E50" s="22">
        <v>19800</v>
      </c>
      <c r="F50" s="18">
        <f t="shared" si="2"/>
        <v>100</v>
      </c>
    </row>
    <row r="51" spans="1:8" ht="15.75">
      <c r="A51" s="12" t="s">
        <v>35</v>
      </c>
      <c r="B51" s="13" t="s">
        <v>34</v>
      </c>
      <c r="C51" s="14">
        <f>C53+C54+C52</f>
        <v>78000</v>
      </c>
      <c r="D51" s="14">
        <f>D53+D54+D52</f>
        <v>0</v>
      </c>
      <c r="E51" s="14">
        <f>E53+E54+E52</f>
        <v>28350</v>
      </c>
      <c r="F51" s="11">
        <f t="shared" si="2"/>
        <v>36.34615384615385</v>
      </c>
      <c r="G51" s="2"/>
      <c r="H51" s="2"/>
    </row>
    <row r="52" spans="1:6" s="4" customFormat="1" ht="12" customHeight="1">
      <c r="A52" s="15" t="s">
        <v>19</v>
      </c>
      <c r="B52" s="16" t="s">
        <v>18</v>
      </c>
      <c r="C52" s="17">
        <v>35000</v>
      </c>
      <c r="D52" s="17"/>
      <c r="E52" s="17">
        <v>3000</v>
      </c>
      <c r="F52" s="18">
        <f t="shared" si="2"/>
        <v>8.571428571428571</v>
      </c>
    </row>
    <row r="53" spans="1:6" s="4" customFormat="1" ht="12.75">
      <c r="A53" s="15" t="s">
        <v>103</v>
      </c>
      <c r="B53" s="16" t="s">
        <v>102</v>
      </c>
      <c r="C53" s="17">
        <v>43000</v>
      </c>
      <c r="D53" s="17">
        <v>0</v>
      </c>
      <c r="E53" s="17">
        <v>25350</v>
      </c>
      <c r="F53" s="18">
        <f t="shared" si="2"/>
        <v>58.95348837209302</v>
      </c>
    </row>
    <row r="54" spans="1:6" s="4" customFormat="1" ht="8.25" customHeight="1">
      <c r="A54" s="15" t="s">
        <v>75</v>
      </c>
      <c r="B54" s="16" t="s">
        <v>74</v>
      </c>
      <c r="C54" s="17">
        <v>0</v>
      </c>
      <c r="D54" s="17"/>
      <c r="E54" s="17">
        <v>0</v>
      </c>
      <c r="F54" s="18">
        <v>0</v>
      </c>
    </row>
    <row r="55" spans="1:6" s="5" customFormat="1" ht="15" customHeight="1">
      <c r="A55" s="8" t="s">
        <v>41</v>
      </c>
      <c r="B55" s="9" t="s">
        <v>40</v>
      </c>
      <c r="C55" s="10">
        <f>C64+C56+C60</f>
        <v>3955450.44</v>
      </c>
      <c r="D55" s="10">
        <f>D64+D56</f>
        <v>0</v>
      </c>
      <c r="E55" s="10">
        <f>E64+E56+E60</f>
        <v>2784000.02</v>
      </c>
      <c r="F55" s="11">
        <f>E55/C55*100</f>
        <v>70.38389337018214</v>
      </c>
    </row>
    <row r="56" spans="1:6" s="5" customFormat="1" ht="15" customHeight="1">
      <c r="A56" s="12" t="s">
        <v>65</v>
      </c>
      <c r="B56" s="13" t="s">
        <v>64</v>
      </c>
      <c r="C56" s="14">
        <f>C57+C59+C58</f>
        <v>1600</v>
      </c>
      <c r="D56" s="14">
        <f>D57+D59+D58</f>
        <v>0</v>
      </c>
      <c r="E56" s="14">
        <f>E57+E59+E58</f>
        <v>0</v>
      </c>
      <c r="F56" s="11">
        <f>E56/C56*100</f>
        <v>0</v>
      </c>
    </row>
    <row r="57" spans="1:6" s="5" customFormat="1" ht="12.75" customHeight="1">
      <c r="A57" s="15" t="s">
        <v>17</v>
      </c>
      <c r="B57" s="16" t="s">
        <v>16</v>
      </c>
      <c r="C57" s="17">
        <v>1600</v>
      </c>
      <c r="D57" s="17"/>
      <c r="E57" s="17">
        <v>0</v>
      </c>
      <c r="F57" s="18">
        <v>0</v>
      </c>
    </row>
    <row r="58" spans="1:6" s="4" customFormat="1" ht="7.5" customHeight="1">
      <c r="A58" s="15" t="s">
        <v>92</v>
      </c>
      <c r="B58" s="16" t="s">
        <v>91</v>
      </c>
      <c r="C58" s="17">
        <v>0</v>
      </c>
      <c r="D58" s="17"/>
      <c r="E58" s="17">
        <v>0</v>
      </c>
      <c r="F58" s="18" t="e">
        <f>E58/C58*100</f>
        <v>#DIV/0!</v>
      </c>
    </row>
    <row r="59" spans="1:6" s="5" customFormat="1" ht="6.75" customHeight="1">
      <c r="A59" s="15" t="s">
        <v>52</v>
      </c>
      <c r="B59" s="16" t="s">
        <v>53</v>
      </c>
      <c r="C59" s="17">
        <v>0</v>
      </c>
      <c r="D59" s="17"/>
      <c r="E59" s="17">
        <v>0</v>
      </c>
      <c r="F59" s="18" t="e">
        <f aca="true" t="shared" si="3" ref="F59:F65">E59/C59*100</f>
        <v>#DIV/0!</v>
      </c>
    </row>
    <row r="60" spans="1:6" s="5" customFormat="1" ht="12.75" customHeight="1">
      <c r="A60" s="23" t="s">
        <v>67</v>
      </c>
      <c r="B60" s="29" t="s">
        <v>66</v>
      </c>
      <c r="C60" s="30">
        <f>C63+C61+C62</f>
        <v>1063890</v>
      </c>
      <c r="D60" s="30">
        <f>D63+D61</f>
        <v>0</v>
      </c>
      <c r="E60" s="30">
        <f>E63+E61</f>
        <v>0</v>
      </c>
      <c r="F60" s="11">
        <v>0</v>
      </c>
    </row>
    <row r="61" spans="1:6" s="5" customFormat="1" ht="12" customHeight="1">
      <c r="A61" s="15" t="s">
        <v>17</v>
      </c>
      <c r="B61" s="16" t="s">
        <v>16</v>
      </c>
      <c r="C61" s="17">
        <v>1063890</v>
      </c>
      <c r="D61" s="17"/>
      <c r="E61" s="17">
        <v>0</v>
      </c>
      <c r="F61" s="18">
        <v>0</v>
      </c>
    </row>
    <row r="62" spans="1:6" s="5" customFormat="1" ht="9.75" customHeight="1">
      <c r="A62" s="15" t="s">
        <v>75</v>
      </c>
      <c r="B62" s="16" t="s">
        <v>74</v>
      </c>
      <c r="C62" s="17">
        <v>0</v>
      </c>
      <c r="D62" s="17"/>
      <c r="E62" s="17">
        <v>0</v>
      </c>
      <c r="F62" s="18">
        <v>0</v>
      </c>
    </row>
    <row r="63" spans="1:6" s="5" customFormat="1" ht="6.75" customHeight="1">
      <c r="A63" s="15" t="s">
        <v>75</v>
      </c>
      <c r="B63" s="16" t="s">
        <v>104</v>
      </c>
      <c r="C63" s="17">
        <v>0</v>
      </c>
      <c r="D63" s="17"/>
      <c r="E63" s="17">
        <v>0</v>
      </c>
      <c r="F63" s="18" t="e">
        <f>E63/C63*100</f>
        <v>#DIV/0!</v>
      </c>
    </row>
    <row r="64" spans="1:8" ht="12.75" customHeight="1">
      <c r="A64" s="12" t="s">
        <v>39</v>
      </c>
      <c r="B64" s="13" t="s">
        <v>38</v>
      </c>
      <c r="C64" s="14">
        <f>C66+C67+C70+C71+C69+C68+C72+C74+C73+C65</f>
        <v>2889960.44</v>
      </c>
      <c r="D64" s="14">
        <f>D66+D67+D70+D71+D69+D68+D72+D74+D73+D65</f>
        <v>0</v>
      </c>
      <c r="E64" s="14">
        <f>E66+E67+E70+E71+E69+E68+E72+E74+E73+E65</f>
        <v>2784000.02</v>
      </c>
      <c r="F64" s="11">
        <f t="shared" si="3"/>
        <v>96.33349929177577</v>
      </c>
      <c r="G64" s="2"/>
      <c r="H64" s="2"/>
    </row>
    <row r="65" spans="1:6" s="4" customFormat="1" ht="12.75">
      <c r="A65" s="15" t="s">
        <v>94</v>
      </c>
      <c r="B65" s="16" t="s">
        <v>93</v>
      </c>
      <c r="C65" s="17">
        <v>39620</v>
      </c>
      <c r="D65" s="17"/>
      <c r="E65" s="17">
        <v>39300</v>
      </c>
      <c r="F65" s="18">
        <f t="shared" si="3"/>
        <v>99.19232710752145</v>
      </c>
    </row>
    <row r="66" spans="1:6" s="4" customFormat="1" ht="12.75">
      <c r="A66" s="15" t="s">
        <v>29</v>
      </c>
      <c r="B66" s="16" t="s">
        <v>28</v>
      </c>
      <c r="C66" s="17">
        <v>300000</v>
      </c>
      <c r="D66" s="17"/>
      <c r="E66" s="17">
        <v>283218.19</v>
      </c>
      <c r="F66" s="18">
        <f aca="true" t="shared" si="4" ref="F66:F73">E66/C66*100</f>
        <v>94.40606333333334</v>
      </c>
    </row>
    <row r="67" spans="1:6" s="4" customFormat="1" ht="12.75">
      <c r="A67" s="15" t="s">
        <v>17</v>
      </c>
      <c r="B67" s="16" t="s">
        <v>16</v>
      </c>
      <c r="C67" s="17">
        <v>1687613.3</v>
      </c>
      <c r="D67" s="17"/>
      <c r="E67" s="17">
        <v>1658504.01</v>
      </c>
      <c r="F67" s="18">
        <f t="shared" si="4"/>
        <v>98.27512084670109</v>
      </c>
    </row>
    <row r="68" spans="1:6" s="4" customFormat="1" ht="12" customHeight="1">
      <c r="A68" s="15" t="s">
        <v>19</v>
      </c>
      <c r="B68" s="16" t="s">
        <v>18</v>
      </c>
      <c r="C68" s="17">
        <v>224700</v>
      </c>
      <c r="D68" s="17"/>
      <c r="E68" s="17">
        <v>212108.82</v>
      </c>
      <c r="F68" s="18">
        <f t="shared" si="4"/>
        <v>94.39644859813085</v>
      </c>
    </row>
    <row r="69" spans="1:6" s="4" customFormat="1" ht="6.75" customHeight="1">
      <c r="A69" s="15" t="s">
        <v>92</v>
      </c>
      <c r="B69" s="16" t="s">
        <v>91</v>
      </c>
      <c r="C69" s="17">
        <v>0</v>
      </c>
      <c r="D69" s="17"/>
      <c r="E69" s="17">
        <v>0</v>
      </c>
      <c r="F69" s="18">
        <v>0</v>
      </c>
    </row>
    <row r="70" spans="1:6" s="4" customFormat="1" ht="12.75">
      <c r="A70" s="15" t="s">
        <v>21</v>
      </c>
      <c r="B70" s="16" t="s">
        <v>53</v>
      </c>
      <c r="C70" s="17">
        <v>294490</v>
      </c>
      <c r="D70" s="17"/>
      <c r="E70" s="17">
        <v>284528</v>
      </c>
      <c r="F70" s="18">
        <f t="shared" si="4"/>
        <v>96.6172026214812</v>
      </c>
    </row>
    <row r="71" spans="1:6" s="4" customFormat="1" ht="7.5" customHeight="1">
      <c r="A71" s="15" t="s">
        <v>21</v>
      </c>
      <c r="B71" s="16" t="s">
        <v>20</v>
      </c>
      <c r="C71" s="17">
        <v>0</v>
      </c>
      <c r="D71" s="17"/>
      <c r="E71" s="17">
        <v>0</v>
      </c>
      <c r="F71" s="18">
        <v>0</v>
      </c>
    </row>
    <row r="72" spans="1:6" s="4" customFormat="1" ht="12.75">
      <c r="A72" s="15" t="s">
        <v>84</v>
      </c>
      <c r="B72" s="16" t="s">
        <v>82</v>
      </c>
      <c r="C72" s="17">
        <v>234123.14</v>
      </c>
      <c r="D72" s="17"/>
      <c r="E72" s="17">
        <v>208999</v>
      </c>
      <c r="F72" s="18">
        <f t="shared" si="4"/>
        <v>89.26883519501746</v>
      </c>
    </row>
    <row r="73" spans="1:6" s="4" customFormat="1" ht="19.5" customHeight="1">
      <c r="A73" s="15" t="s">
        <v>90</v>
      </c>
      <c r="B73" s="16" t="s">
        <v>89</v>
      </c>
      <c r="C73" s="17">
        <v>109414</v>
      </c>
      <c r="D73" s="17"/>
      <c r="E73" s="17">
        <v>97342</v>
      </c>
      <c r="F73" s="18">
        <f t="shared" si="4"/>
        <v>88.96667702487798</v>
      </c>
    </row>
    <row r="74" spans="1:6" s="4" customFormat="1" ht="11.25" customHeight="1">
      <c r="A74" s="15" t="s">
        <v>85</v>
      </c>
      <c r="B74" s="16" t="s">
        <v>83</v>
      </c>
      <c r="C74" s="17">
        <v>0</v>
      </c>
      <c r="D74" s="17"/>
      <c r="E74" s="17">
        <v>0</v>
      </c>
      <c r="F74" s="18">
        <v>0</v>
      </c>
    </row>
    <row r="75" spans="1:6" s="4" customFormat="1" ht="13.5" customHeight="1">
      <c r="A75" s="31" t="s">
        <v>69</v>
      </c>
      <c r="B75" s="32" t="s">
        <v>71</v>
      </c>
      <c r="C75" s="33">
        <f>C76</f>
        <v>15000</v>
      </c>
      <c r="D75" s="33"/>
      <c r="E75" s="33">
        <f>E76</f>
        <v>8769.79</v>
      </c>
      <c r="F75" s="11">
        <f>E75/C75*100</f>
        <v>58.46526666666667</v>
      </c>
    </row>
    <row r="76" spans="1:6" s="4" customFormat="1" ht="12.75" customHeight="1">
      <c r="A76" s="34" t="s">
        <v>70</v>
      </c>
      <c r="B76" s="35" t="s">
        <v>68</v>
      </c>
      <c r="C76" s="36">
        <f>C77</f>
        <v>15000</v>
      </c>
      <c r="D76" s="36"/>
      <c r="E76" s="36">
        <f>E77</f>
        <v>8769.79</v>
      </c>
      <c r="F76" s="11">
        <f>E76/C76*100</f>
        <v>58.46526666666667</v>
      </c>
    </row>
    <row r="77" spans="1:6" s="4" customFormat="1" ht="13.5" customHeight="1">
      <c r="A77" s="15" t="s">
        <v>19</v>
      </c>
      <c r="B77" s="16" t="s">
        <v>18</v>
      </c>
      <c r="C77" s="17">
        <v>15000</v>
      </c>
      <c r="D77" s="17"/>
      <c r="E77" s="17">
        <v>8769.79</v>
      </c>
      <c r="F77" s="18">
        <f>E77/C77*100</f>
        <v>58.46526666666667</v>
      </c>
    </row>
    <row r="78" spans="1:6" s="5" customFormat="1" ht="15" customHeight="1">
      <c r="A78" s="8" t="s">
        <v>45</v>
      </c>
      <c r="B78" s="9" t="s">
        <v>44</v>
      </c>
      <c r="C78" s="10">
        <f>C79+C82</f>
        <v>1372400</v>
      </c>
      <c r="D78" s="10">
        <f>D79+D82</f>
        <v>0</v>
      </c>
      <c r="E78" s="10">
        <f>E79+E82</f>
        <v>1372400</v>
      </c>
      <c r="F78" s="11">
        <f>E78/C78*100</f>
        <v>100</v>
      </c>
    </row>
    <row r="79" spans="1:8" ht="14.25" customHeight="1">
      <c r="A79" s="12" t="s">
        <v>43</v>
      </c>
      <c r="B79" s="13" t="s">
        <v>42</v>
      </c>
      <c r="C79" s="14">
        <f>C81+C80</f>
        <v>1336900</v>
      </c>
      <c r="D79" s="14">
        <f>D81</f>
        <v>0</v>
      </c>
      <c r="E79" s="14">
        <f>E81+E80</f>
        <v>1336900</v>
      </c>
      <c r="F79" s="11">
        <f>E79/C79*100</f>
        <v>100</v>
      </c>
      <c r="G79" s="2"/>
      <c r="H79" s="2"/>
    </row>
    <row r="80" spans="1:8" ht="9.75" customHeight="1">
      <c r="A80" s="15" t="s">
        <v>19</v>
      </c>
      <c r="B80" s="27" t="s">
        <v>18</v>
      </c>
      <c r="C80" s="28">
        <v>0</v>
      </c>
      <c r="D80" s="28"/>
      <c r="E80" s="28">
        <v>0</v>
      </c>
      <c r="F80" s="18">
        <v>0</v>
      </c>
      <c r="G80" s="2"/>
      <c r="H80" s="2"/>
    </row>
    <row r="81" spans="1:8" ht="20.25" customHeight="1">
      <c r="A81" s="15" t="s">
        <v>51</v>
      </c>
      <c r="B81" s="16" t="s">
        <v>50</v>
      </c>
      <c r="C81" s="17">
        <v>1336900</v>
      </c>
      <c r="D81" s="17"/>
      <c r="E81" s="17">
        <v>1336900</v>
      </c>
      <c r="F81" s="18">
        <f aca="true" t="shared" si="5" ref="F81:F87">E81/C81*100</f>
        <v>100</v>
      </c>
      <c r="G81" s="2"/>
      <c r="H81" s="2"/>
    </row>
    <row r="82" spans="1:8" ht="15" customHeight="1">
      <c r="A82" s="12" t="s">
        <v>86</v>
      </c>
      <c r="B82" s="13" t="s">
        <v>87</v>
      </c>
      <c r="C82" s="14">
        <f>C83</f>
        <v>35500</v>
      </c>
      <c r="D82" s="14">
        <f>D83</f>
        <v>0</v>
      </c>
      <c r="E82" s="14">
        <f>E83</f>
        <v>35500</v>
      </c>
      <c r="F82" s="11">
        <f t="shared" si="5"/>
        <v>100</v>
      </c>
      <c r="G82" s="2"/>
      <c r="H82" s="2"/>
    </row>
    <row r="83" spans="1:6" s="4" customFormat="1" ht="22.5">
      <c r="A83" s="15" t="s">
        <v>51</v>
      </c>
      <c r="B83" s="16" t="s">
        <v>50</v>
      </c>
      <c r="C83" s="17">
        <v>35500</v>
      </c>
      <c r="D83" s="17">
        <v>0</v>
      </c>
      <c r="E83" s="17">
        <v>35500</v>
      </c>
      <c r="F83" s="18">
        <f t="shared" si="5"/>
        <v>100</v>
      </c>
    </row>
    <row r="84" spans="1:6" s="5" customFormat="1" ht="15.75" customHeight="1">
      <c r="A84" s="8" t="s">
        <v>58</v>
      </c>
      <c r="B84" s="9" t="s">
        <v>59</v>
      </c>
      <c r="C84" s="10">
        <f aca="true" t="shared" si="6" ref="C84:E85">C85</f>
        <v>10000</v>
      </c>
      <c r="D84" s="10">
        <f t="shared" si="6"/>
        <v>0</v>
      </c>
      <c r="E84" s="10">
        <f>E85</f>
        <v>10000</v>
      </c>
      <c r="F84" s="11">
        <f t="shared" si="5"/>
        <v>100</v>
      </c>
    </row>
    <row r="85" spans="1:8" ht="12.75" customHeight="1">
      <c r="A85" s="12" t="s">
        <v>60</v>
      </c>
      <c r="B85" s="13" t="s">
        <v>61</v>
      </c>
      <c r="C85" s="14">
        <f t="shared" si="6"/>
        <v>10000</v>
      </c>
      <c r="D85" s="14">
        <f t="shared" si="6"/>
        <v>0</v>
      </c>
      <c r="E85" s="14">
        <f t="shared" si="6"/>
        <v>10000</v>
      </c>
      <c r="F85" s="11">
        <f t="shared" si="5"/>
        <v>100</v>
      </c>
      <c r="G85" s="2"/>
      <c r="H85" s="2"/>
    </row>
    <row r="86" spans="1:6" s="4" customFormat="1" ht="20.25" customHeight="1">
      <c r="A86" s="15" t="s">
        <v>85</v>
      </c>
      <c r="B86" s="16" t="s">
        <v>83</v>
      </c>
      <c r="C86" s="17">
        <v>10000</v>
      </c>
      <c r="D86" s="17"/>
      <c r="E86" s="17">
        <v>10000</v>
      </c>
      <c r="F86" s="18">
        <f t="shared" si="5"/>
        <v>100</v>
      </c>
    </row>
    <row r="87" spans="1:6" ht="15.75">
      <c r="A87" s="6"/>
      <c r="B87" s="25" t="s">
        <v>3</v>
      </c>
      <c r="C87" s="26">
        <f>C84+C78+C55+C44+C34+C26+C5+C75</f>
        <v>12144401.07</v>
      </c>
      <c r="D87" s="26">
        <f>D84+D78+D55+D44+D34+D26+D5</f>
        <v>0</v>
      </c>
      <c r="E87" s="26">
        <f>E84+E78+E55+E44+E34+E26+E5+E75</f>
        <v>10583433.45</v>
      </c>
      <c r="F87" s="11">
        <f t="shared" si="5"/>
        <v>87.1466068108042</v>
      </c>
    </row>
    <row r="88" spans="1:6" ht="8.25" customHeight="1">
      <c r="A88" s="6"/>
      <c r="B88" s="6"/>
      <c r="C88" s="6"/>
      <c r="D88" s="6"/>
      <c r="E88" s="6"/>
      <c r="F88" s="6"/>
    </row>
    <row r="89" spans="1:6" ht="12.75" hidden="1">
      <c r="A89" s="6"/>
      <c r="B89" s="6"/>
      <c r="C89" s="6"/>
      <c r="D89" s="6"/>
      <c r="E89" s="6"/>
      <c r="F89" s="6"/>
    </row>
    <row r="90" spans="1:6" ht="5.25" customHeight="1" hidden="1">
      <c r="A90" s="6"/>
      <c r="B90" s="6"/>
      <c r="C90" s="6"/>
      <c r="D90" s="6"/>
      <c r="E90" s="6"/>
      <c r="F90" s="6"/>
    </row>
    <row r="91" spans="1:6" ht="15" customHeight="1">
      <c r="A91" s="6" t="s">
        <v>107</v>
      </c>
      <c r="B91" s="6"/>
      <c r="C91" s="6"/>
      <c r="D91" s="6"/>
      <c r="E91" s="6" t="s">
        <v>105</v>
      </c>
      <c r="F91" s="6"/>
    </row>
    <row r="92" spans="1:6" ht="13.5" customHeight="1">
      <c r="A92" s="6"/>
      <c r="B92" s="6"/>
      <c r="C92" s="6"/>
      <c r="D92" s="6"/>
      <c r="E92" s="6"/>
      <c r="F92" s="6"/>
    </row>
    <row r="93" spans="1:6" ht="12.75">
      <c r="A93" s="6" t="s">
        <v>97</v>
      </c>
      <c r="B93" s="6"/>
      <c r="C93" s="6"/>
      <c r="D93" s="6"/>
      <c r="E93" s="6" t="s">
        <v>88</v>
      </c>
      <c r="F93" s="6"/>
    </row>
    <row r="94" spans="1:6" ht="12.75">
      <c r="A94" s="6"/>
      <c r="B94" s="6"/>
      <c r="C94" s="6"/>
      <c r="D94" s="6"/>
      <c r="E94" s="6"/>
      <c r="F94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6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Орлов</cp:lastModifiedBy>
  <cp:lastPrinted>2022-12-05T05:40:14Z</cp:lastPrinted>
  <dcterms:created xsi:type="dcterms:W3CDTF">2005-01-31T11:17:35Z</dcterms:created>
  <dcterms:modified xsi:type="dcterms:W3CDTF">2023-01-19T09:05:41Z</dcterms:modified>
  <cp:category/>
  <cp:version/>
  <cp:contentType/>
  <cp:contentStatus/>
</cp:coreProperties>
</file>