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0" windowWidth="18060" windowHeight="110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<sst xmlns="http://schemas.openxmlformats.org/spreadsheetml/2006/main" count="159" uniqueCount="100">
  <si>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</si>
  <si>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</si>
  <si>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</si>
  <si>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</si>
  <si>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</si>
  <si>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</si>
  <si>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</si>
  <si>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</si>
  <si>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</si>
  <si>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</si>
  <si>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</si>
  <si>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</si>
  <si>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</si>
  <si>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</si>
  <si>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</si>
  <si>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</si>
  <si>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</si>
  <si>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</si>
  <si>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</si>
  <si>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</si>
  <si>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</si>
  <si>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</si>
  <si>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</si>
  <si>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</si>
  <si>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</si>
  <si>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</si>
  <si>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</si>
  <si>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</si>
  <si>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</si>
  <si>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</si>
  <si>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</si>
  <si>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</si>
  <si>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</si>
  <si>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</si>
  <si>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</si>
  <si>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</si>
  <si>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</si>
  <si>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</si>
  <si>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</si>
  <si>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</si>
  <si>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</si>
  <si>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</si>
  <si>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</si>
  <si>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</si>
  <si>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</si>
  <si>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Карабашского сельского поселения</t>
  </si>
  <si>
    <t>251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</si>
  <si>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</si>
  <si>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</si>
  <si>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310</t>
  </si>
  <si>
    <t>0113</t>
  </si>
  <si>
    <t>Другие общегосударственные вопросы</t>
  </si>
  <si>
    <t>Резервные фонды</t>
  </si>
  <si>
    <t>0111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</si>
  <si>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</si>
  <si>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</si>
  <si>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</si>
  <si>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</si>
  <si>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</si>
  <si>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</si>
  <si>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0804</t>
  </si>
  <si>
    <t>Другие вопросы в области культуры, кинематографии</t>
  </si>
  <si>
    <t>0412</t>
  </si>
  <si>
    <t>Другие вопросы в области национальной экономики</t>
  </si>
  <si>
    <t>0600</t>
  </si>
  <si>
    <t>0603</t>
  </si>
  <si>
    <t>Охрана объектов растительного и животного мира и среды их обитания</t>
  </si>
  <si>
    <t>291</t>
  </si>
  <si>
    <t>343</t>
  </si>
  <si>
    <t>346</t>
  </si>
  <si>
    <t>Налоги, пошлины и сборы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</si>
  <si>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</si>
  <si>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</si>
  <si>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И.С.Лебедева</t>
  </si>
  <si>
    <t>266</t>
  </si>
  <si>
    <t>Социальные пособия и компенсации персоналу в денежной форме</t>
  </si>
  <si>
    <t>349</t>
  </si>
  <si>
    <t>Увеличение стоимости прочих материальных запасов однократного применения</t>
  </si>
  <si>
    <t>297</t>
  </si>
  <si>
    <t>Иные выплаты текущего характера организациям</t>
  </si>
  <si>
    <t>Коммунальное хозяйство</t>
  </si>
  <si>
    <t>0502</t>
  </si>
  <si>
    <t>ОХРАНА ОКРУЖАЮЩЕЙ СРЕДЫ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</si>
  <si>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</si>
  <si>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</si>
  <si>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</si>
  <si>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</si>
  <si>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Исп.  Главный специалист-эксперт</t>
  </si>
  <si>
    <t>И.о. начальника финансового отдела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</si>
  <si>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</si>
  <si>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</si>
  <si>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</si>
  <si>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</si>
  <si>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Увеличение стоимости материальных запасов</t>
  </si>
  <si>
    <t>228</t>
  </si>
  <si>
    <t>Услуги, работы для целей капитальных вложений</t>
  </si>
  <si>
    <t>Н.М. Яковлев</t>
  </si>
  <si>
    <t>227</t>
  </si>
  <si>
    <t>Страхование</t>
  </si>
  <si>
    <t>Исполнение бюджета по расходам по состоянию на 01.11.2022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</si>
</sst>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7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i/>
      <sz val="9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172" fontId="8" fillId="35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5" fillId="36" borderId="10" xfId="0" applyNumberFormat="1" applyFont="1" applyFill="1" applyBorder="1" applyAlignment="1">
      <alignment horizontal="left" wrapText="1"/>
    </xf>
    <xf numFmtId="49" fontId="6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horizontal="right" shrinkToFit="1"/>
    </xf>
    <xf numFmtId="49" fontId="5" fillId="37" borderId="10" xfId="0" applyNumberFormat="1" applyFont="1" applyFill="1" applyBorder="1" applyAlignment="1">
      <alignment horizontal="left" wrapText="1"/>
    </xf>
    <xf numFmtId="49" fontId="6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8" borderId="10" xfId="0" applyNumberFormat="1" applyFont="1" applyFill="1" applyBorder="1" applyAlignment="1">
      <alignment shrinkToFit="1"/>
    </xf>
    <xf numFmtId="49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shrinkToFit="1"/>
    </xf>
    <xf numFmtId="49" fontId="7" fillId="35" borderId="10" xfId="0" applyNumberFormat="1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 wrapText="1"/>
    </xf>
    <xf numFmtId="4" fontId="8" fillId="35" borderId="10" xfId="0" applyNumberFormat="1" applyFont="1" applyFill="1" applyBorder="1" applyAlignment="1">
      <alignment shrinkToFit="1"/>
    </xf>
    <xf numFmtId="0" fontId="10" fillId="0" borderId="0" xfId="0" applyFont="1" applyFill="1" applyAlignment="1">
      <alignment/>
    </xf>
    <xf numFmtId="49" fontId="9" fillId="16" borderId="10" xfId="0" applyNumberFormat="1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/>
    </xf>
    <xf numFmtId="49" fontId="6" fillId="16" borderId="10" xfId="0" applyNumberFormat="1" applyFont="1" applyFill="1" applyBorder="1" applyAlignment="1">
      <alignment horizontal="center" wrapText="1"/>
    </xf>
    <xf numFmtId="4" fontId="6" fillId="16" borderId="10" xfId="0" applyNumberFormat="1" applyFont="1" applyFill="1" applyBorder="1" applyAlignment="1">
      <alignment shrinkToFit="1"/>
    </xf>
    <xf numFmtId="49" fontId="3" fillId="37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shrinkToFit="1"/>
    </xf>
    <xf numFmtId="4" fontId="12" fillId="35" borderId="0" xfId="0" applyNumberFormat="1" applyFont="1" applyFill="1" applyBorder="1" applyAlignment="1">
      <alignment horizontal="right" vertical="top" shrinkToFit="1"/>
    </xf>
    <xf numFmtId="0" fontId="12" fillId="35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PageLayoutView="0" workbookViewId="0" topLeftCell="A36">
      <selection activeCell="H78" sqref="H78"/>
    </sheetView>
  </sheetViews>
  <sheetFormatPr defaultColWidth="9.00390625" defaultRowHeight="12.75"/>
  <cols>
    <col min="1" max="1" width="48.503906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50390625" style="0" customWidth="1"/>
    <col min="6" max="6" width="10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5" t="s">
        <v>99</v>
      </c>
      <c r="B1" s="45"/>
      <c r="C1" s="45"/>
      <c r="D1" s="45"/>
      <c r="E1" s="45"/>
      <c r="F1" s="45"/>
    </row>
    <row r="2" spans="1:9" ht="15">
      <c r="A2" s="46" t="s">
        <v>45</v>
      </c>
      <c r="B2" s="46"/>
      <c r="C2" s="46"/>
      <c r="D2" s="46"/>
      <c r="E2" s="46"/>
      <c r="F2" s="46"/>
      <c r="G2" s="1"/>
      <c r="H2" s="1"/>
      <c r="I2" s="1"/>
    </row>
    <row r="3" spans="1:6" ht="12.75">
      <c r="A3" s="6"/>
      <c r="B3" s="6"/>
      <c r="C3" s="6"/>
      <c r="D3" s="6"/>
      <c r="E3" s="6"/>
      <c r="F3" s="6"/>
    </row>
    <row r="4" spans="1:8" ht="21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42</v>
      </c>
      <c r="G4" s="3"/>
      <c r="H4" s="3"/>
    </row>
    <row r="5" spans="1:6" s="5" customFormat="1" ht="17.25">
      <c r="A5" s="8" t="s">
        <v>11</v>
      </c>
      <c r="B5" s="9" t="s">
        <v>10</v>
      </c>
      <c r="C5" s="10">
        <f>C6+C24+C22+C20</f>
        <v>1525688.83</v>
      </c>
      <c r="D5" s="10">
        <f>D6+D24+D22+D20</f>
        <v>0</v>
      </c>
      <c r="E5" s="10">
        <f>E6+E24+E22+E20</f>
        <v>1119480.33</v>
      </c>
      <c r="F5" s="11">
        <f aca="true" t="shared" si="0" ref="F5:F18">E5/C5*100</f>
        <v>73.37540316133794</v>
      </c>
    </row>
    <row r="6" spans="1:8" ht="34.5" customHeight="1">
      <c r="A6" s="12" t="s">
        <v>8</v>
      </c>
      <c r="B6" s="13" t="s">
        <v>7</v>
      </c>
      <c r="C6" s="14">
        <f>C7+C9+C10+C11+C12+C13+C18+C15+C19+C8+C17+C16+C14</f>
        <v>1520688.83</v>
      </c>
      <c r="D6" s="14">
        <f>D7+D9+D10+D11+D12+D13+D18+D15+D19+D8+D17+D16+D14</f>
        <v>0</v>
      </c>
      <c r="E6" s="14">
        <f>E7+E9+E10+E11+E12+E13+E18+E15+E19+E8+E17+E16+E14</f>
        <v>1119480.33</v>
      </c>
      <c r="F6" s="11">
        <f t="shared" si="0"/>
        <v>73.6166602867728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1008210</v>
      </c>
      <c r="D7" s="17"/>
      <c r="E7" s="17">
        <v>763171.89</v>
      </c>
      <c r="F7" s="18">
        <f t="shared" si="0"/>
        <v>75.69572708066772</v>
      </c>
    </row>
    <row r="8" spans="1:6" s="4" customFormat="1" ht="12.75" customHeight="1">
      <c r="A8" s="15" t="s">
        <v>75</v>
      </c>
      <c r="B8" s="16" t="s">
        <v>74</v>
      </c>
      <c r="C8" s="17">
        <v>4800</v>
      </c>
      <c r="D8" s="17"/>
      <c r="E8" s="17">
        <v>3013.94</v>
      </c>
      <c r="F8" s="18">
        <f>E8/C8*100</f>
        <v>62.79041666666667</v>
      </c>
    </row>
    <row r="9" spans="1:6" s="4" customFormat="1" ht="12.75">
      <c r="A9" s="15" t="s">
        <v>13</v>
      </c>
      <c r="B9" s="16" t="s">
        <v>12</v>
      </c>
      <c r="C9" s="17">
        <v>305023</v>
      </c>
      <c r="D9" s="17"/>
      <c r="E9" s="17">
        <v>225192.91</v>
      </c>
      <c r="F9" s="18">
        <f t="shared" si="0"/>
        <v>73.82817361313737</v>
      </c>
    </row>
    <row r="10" spans="1:6" s="4" customFormat="1" ht="12.75">
      <c r="A10" s="15" t="s">
        <v>15</v>
      </c>
      <c r="B10" s="16" t="s">
        <v>14</v>
      </c>
      <c r="C10" s="17">
        <v>18500</v>
      </c>
      <c r="D10" s="17"/>
      <c r="E10" s="17">
        <v>16536.88</v>
      </c>
      <c r="F10" s="18">
        <f t="shared" si="0"/>
        <v>89.38854054054055</v>
      </c>
    </row>
    <row r="11" spans="1:6" s="4" customFormat="1" ht="12.75">
      <c r="A11" s="15" t="s">
        <v>27</v>
      </c>
      <c r="B11" s="16" t="s">
        <v>26</v>
      </c>
      <c r="C11" s="17">
        <v>46389</v>
      </c>
      <c r="D11" s="17"/>
      <c r="E11" s="17">
        <v>33264.54</v>
      </c>
      <c r="F11" s="18">
        <f t="shared" si="0"/>
        <v>71.7078186639074</v>
      </c>
    </row>
    <row r="12" spans="1:6" s="4" customFormat="1" ht="12.75">
      <c r="A12" s="15" t="s">
        <v>17</v>
      </c>
      <c r="B12" s="16" t="s">
        <v>16</v>
      </c>
      <c r="C12" s="17">
        <v>30992.83</v>
      </c>
      <c r="D12" s="17"/>
      <c r="E12" s="17">
        <v>16030.7</v>
      </c>
      <c r="F12" s="18">
        <f t="shared" si="0"/>
        <v>51.7238987210913</v>
      </c>
    </row>
    <row r="13" spans="1:6" s="4" customFormat="1" ht="12.75">
      <c r="A13" s="15" t="s">
        <v>19</v>
      </c>
      <c r="B13" s="16" t="s">
        <v>18</v>
      </c>
      <c r="C13" s="17">
        <v>4264</v>
      </c>
      <c r="D13" s="17"/>
      <c r="E13" s="17">
        <v>850</v>
      </c>
      <c r="F13" s="18">
        <f t="shared" si="0"/>
        <v>19.934333958724203</v>
      </c>
    </row>
    <row r="14" spans="1:6" s="4" customFormat="1" ht="12.75">
      <c r="A14" s="15" t="s">
        <v>98</v>
      </c>
      <c r="B14" s="16" t="s">
        <v>97</v>
      </c>
      <c r="C14" s="17">
        <v>12300</v>
      </c>
      <c r="D14" s="17"/>
      <c r="E14" s="17">
        <v>0</v>
      </c>
      <c r="F14" s="18">
        <f t="shared" si="0"/>
        <v>0</v>
      </c>
    </row>
    <row r="15" spans="1:6" s="4" customFormat="1" ht="12.75">
      <c r="A15" s="15" t="s">
        <v>70</v>
      </c>
      <c r="B15" s="16" t="s">
        <v>67</v>
      </c>
      <c r="C15" s="17">
        <v>8286</v>
      </c>
      <c r="D15" s="17">
        <v>0</v>
      </c>
      <c r="E15" s="17">
        <v>5450</v>
      </c>
      <c r="F15" s="18">
        <f t="shared" si="0"/>
        <v>65.77359401399951</v>
      </c>
    </row>
    <row r="16" spans="1:6" s="4" customFormat="1" ht="12.75">
      <c r="A16" s="15" t="s">
        <v>79</v>
      </c>
      <c r="B16" s="16" t="s">
        <v>78</v>
      </c>
      <c r="C16" s="17">
        <v>3474</v>
      </c>
      <c r="D16" s="17"/>
      <c r="E16" s="17">
        <v>2714</v>
      </c>
      <c r="F16" s="18">
        <f t="shared" si="0"/>
        <v>78.12320092112837</v>
      </c>
    </row>
    <row r="17" spans="1:6" s="4" customFormat="1" ht="14.25" customHeight="1">
      <c r="A17" s="15" t="s">
        <v>48</v>
      </c>
      <c r="B17" s="16" t="s">
        <v>49</v>
      </c>
      <c r="C17" s="17">
        <v>5550</v>
      </c>
      <c r="D17" s="17"/>
      <c r="E17" s="17">
        <v>5550</v>
      </c>
      <c r="F17" s="18">
        <v>0</v>
      </c>
    </row>
    <row r="18" spans="1:6" s="4" customFormat="1" ht="12" customHeight="1">
      <c r="A18" s="15" t="s">
        <v>71</v>
      </c>
      <c r="B18" s="16" t="s">
        <v>68</v>
      </c>
      <c r="C18" s="17">
        <v>70000</v>
      </c>
      <c r="D18" s="17"/>
      <c r="E18" s="17">
        <v>47705.47</v>
      </c>
      <c r="F18" s="18">
        <f t="shared" si="0"/>
        <v>68.15067142857143</v>
      </c>
    </row>
    <row r="19" spans="1:6" s="4" customFormat="1" ht="14.25" customHeight="1">
      <c r="A19" s="15" t="s">
        <v>72</v>
      </c>
      <c r="B19" s="16" t="s">
        <v>69</v>
      </c>
      <c r="C19" s="17">
        <v>2900</v>
      </c>
      <c r="D19" s="17"/>
      <c r="E19" s="17">
        <v>0</v>
      </c>
      <c r="F19" s="18">
        <v>0</v>
      </c>
    </row>
    <row r="20" spans="1:8" ht="11.25" customHeight="1">
      <c r="A20" s="12" t="s">
        <v>83</v>
      </c>
      <c r="B20" s="13" t="s">
        <v>84</v>
      </c>
      <c r="C20" s="14">
        <f>C21</f>
        <v>0</v>
      </c>
      <c r="D20" s="14">
        <f>D21</f>
        <v>0</v>
      </c>
      <c r="E20" s="14">
        <f>E21</f>
        <v>0</v>
      </c>
      <c r="F20" s="11">
        <v>0</v>
      </c>
      <c r="G20" s="2"/>
      <c r="H20" s="2"/>
    </row>
    <row r="21" spans="1:6" s="4" customFormat="1" ht="8.25" customHeight="1">
      <c r="A21" s="15" t="s">
        <v>79</v>
      </c>
      <c r="B21" s="16" t="s">
        <v>78</v>
      </c>
      <c r="C21" s="17">
        <v>0</v>
      </c>
      <c r="D21" s="17">
        <v>0</v>
      </c>
      <c r="E21" s="17">
        <v>0</v>
      </c>
      <c r="F21" s="18">
        <v>0</v>
      </c>
    </row>
    <row r="22" spans="1:8" ht="13.5" customHeight="1">
      <c r="A22" s="12" t="s">
        <v>52</v>
      </c>
      <c r="B22" s="13" t="s">
        <v>53</v>
      </c>
      <c r="C22" s="14">
        <f>C23</f>
        <v>5000</v>
      </c>
      <c r="D22" s="14">
        <f>D23</f>
        <v>0</v>
      </c>
      <c r="E22" s="14">
        <f>E23</f>
        <v>0</v>
      </c>
      <c r="F22" s="11">
        <v>0</v>
      </c>
      <c r="G22" s="2"/>
      <c r="H22" s="2"/>
    </row>
    <row r="23" spans="1:6" s="4" customFormat="1" ht="12.75" customHeight="1">
      <c r="A23" s="15" t="s">
        <v>90</v>
      </c>
      <c r="B23" s="16" t="s">
        <v>89</v>
      </c>
      <c r="C23" s="17">
        <v>5000</v>
      </c>
      <c r="D23" s="17">
        <v>0</v>
      </c>
      <c r="E23" s="17">
        <v>0</v>
      </c>
      <c r="F23" s="18">
        <v>0</v>
      </c>
    </row>
    <row r="24" spans="1:6" s="4" customFormat="1" ht="8.25" customHeight="1">
      <c r="A24" s="12" t="s">
        <v>51</v>
      </c>
      <c r="B24" s="13" t="s">
        <v>50</v>
      </c>
      <c r="C24" s="14">
        <f>C26+C25</f>
        <v>0</v>
      </c>
      <c r="D24" s="14">
        <f>D26+D25</f>
        <v>0</v>
      </c>
      <c r="E24" s="14">
        <f>E26+E25</f>
        <v>0</v>
      </c>
      <c r="F24" s="37">
        <v>0</v>
      </c>
    </row>
    <row r="25" spans="1:6" s="4" customFormat="1" ht="6.75" customHeight="1">
      <c r="A25" s="15" t="s">
        <v>72</v>
      </c>
      <c r="B25" s="16" t="s">
        <v>69</v>
      </c>
      <c r="C25" s="17">
        <v>0</v>
      </c>
      <c r="D25" s="17"/>
      <c r="E25" s="17">
        <v>0</v>
      </c>
      <c r="F25" s="18">
        <v>0</v>
      </c>
    </row>
    <row r="26" spans="1:6" s="4" customFormat="1" ht="7.5" customHeight="1">
      <c r="A26" s="15" t="s">
        <v>79</v>
      </c>
      <c r="B26" s="16" t="s">
        <v>78</v>
      </c>
      <c r="C26" s="17">
        <v>0</v>
      </c>
      <c r="D26" s="17">
        <v>0</v>
      </c>
      <c r="E26" s="17">
        <v>0</v>
      </c>
      <c r="F26" s="19">
        <v>0</v>
      </c>
    </row>
    <row r="27" spans="1:6" s="5" customFormat="1" ht="15.75" customHeight="1">
      <c r="A27" s="8" t="s">
        <v>25</v>
      </c>
      <c r="B27" s="9" t="s">
        <v>24</v>
      </c>
      <c r="C27" s="10">
        <f>C28</f>
        <v>99600</v>
      </c>
      <c r="D27" s="10">
        <f>D28</f>
        <v>0</v>
      </c>
      <c r="E27" s="10">
        <f>E28</f>
        <v>46270.26</v>
      </c>
      <c r="F27" s="11">
        <f aca="true" t="shared" si="1" ref="F27:F34">E27/C27*100</f>
        <v>46.4560843373494</v>
      </c>
    </row>
    <row r="28" spans="1:8" ht="15">
      <c r="A28" s="12" t="s">
        <v>23</v>
      </c>
      <c r="B28" s="13" t="s">
        <v>22</v>
      </c>
      <c r="C28" s="14">
        <f>C29+C30+C31+C34+C32+C33</f>
        <v>99600</v>
      </c>
      <c r="D28" s="14">
        <f>D29+D30+D31+D34+D32+D33</f>
        <v>0</v>
      </c>
      <c r="E28" s="14">
        <f>E29+E30+E31+E34+E32+E33</f>
        <v>46270.26</v>
      </c>
      <c r="F28" s="11">
        <f t="shared" si="1"/>
        <v>46.4560843373494</v>
      </c>
      <c r="G28" s="2"/>
      <c r="H28" s="2"/>
    </row>
    <row r="29" spans="1:6" s="4" customFormat="1" ht="12.75">
      <c r="A29" s="15" t="s">
        <v>9</v>
      </c>
      <c r="B29" s="16" t="s">
        <v>6</v>
      </c>
      <c r="C29" s="17">
        <v>74578</v>
      </c>
      <c r="D29" s="17"/>
      <c r="E29" s="17">
        <v>35537.83</v>
      </c>
      <c r="F29" s="18">
        <f t="shared" si="1"/>
        <v>47.651894660623775</v>
      </c>
    </row>
    <row r="30" spans="1:6" s="4" customFormat="1" ht="11.25" customHeight="1">
      <c r="A30" s="15" t="s">
        <v>19</v>
      </c>
      <c r="B30" s="16" t="s">
        <v>18</v>
      </c>
      <c r="C30" s="17">
        <v>2500</v>
      </c>
      <c r="D30" s="17"/>
      <c r="E30" s="17">
        <v>0</v>
      </c>
      <c r="F30" s="18">
        <f t="shared" si="1"/>
        <v>0</v>
      </c>
    </row>
    <row r="31" spans="1:6" s="4" customFormat="1" ht="12.75">
      <c r="A31" s="15" t="s">
        <v>13</v>
      </c>
      <c r="B31" s="16" t="s">
        <v>12</v>
      </c>
      <c r="C31" s="17">
        <v>22522</v>
      </c>
      <c r="D31" s="17"/>
      <c r="E31" s="17">
        <v>10732.43</v>
      </c>
      <c r="F31" s="18">
        <f t="shared" si="1"/>
        <v>47.65309475179824</v>
      </c>
    </row>
    <row r="32" spans="1:6" s="4" customFormat="1" ht="8.25" customHeight="1">
      <c r="A32" s="15" t="s">
        <v>17</v>
      </c>
      <c r="B32" s="16" t="s">
        <v>16</v>
      </c>
      <c r="C32" s="17">
        <v>0</v>
      </c>
      <c r="D32" s="17"/>
      <c r="E32" s="17">
        <v>0</v>
      </c>
      <c r="F32" s="18">
        <v>0</v>
      </c>
    </row>
    <row r="33" spans="1:6" s="5" customFormat="1" ht="8.25" customHeight="1">
      <c r="A33" s="15" t="s">
        <v>48</v>
      </c>
      <c r="B33" s="20" t="s">
        <v>49</v>
      </c>
      <c r="C33" s="21">
        <v>0</v>
      </c>
      <c r="D33" s="21"/>
      <c r="E33" s="21">
        <v>0</v>
      </c>
      <c r="F33" s="18">
        <v>0</v>
      </c>
    </row>
    <row r="34" spans="1:6" s="4" customFormat="1" ht="6.75" customHeight="1">
      <c r="A34" s="15" t="s">
        <v>72</v>
      </c>
      <c r="B34" s="16" t="s">
        <v>69</v>
      </c>
      <c r="C34" s="17">
        <v>0</v>
      </c>
      <c r="D34" s="17"/>
      <c r="E34" s="17">
        <v>0</v>
      </c>
      <c r="F34" s="18" t="e">
        <f t="shared" si="1"/>
        <v>#DIV/0!</v>
      </c>
    </row>
    <row r="35" spans="1:6" s="5" customFormat="1" ht="15" customHeight="1">
      <c r="A35" s="8" t="s">
        <v>31</v>
      </c>
      <c r="B35" s="9" t="s">
        <v>30</v>
      </c>
      <c r="C35" s="10">
        <f>C39+C36</f>
        <v>174113</v>
      </c>
      <c r="D35" s="10">
        <f>D39+D36</f>
        <v>0</v>
      </c>
      <c r="E35" s="10">
        <f>E39+E36</f>
        <v>129492.6</v>
      </c>
      <c r="F35" s="11">
        <f aca="true" t="shared" si="2" ref="F35:F41">E35/C35*100</f>
        <v>74.37273494799355</v>
      </c>
    </row>
    <row r="36" spans="1:6" s="5" customFormat="1" ht="21" customHeight="1">
      <c r="A36" s="25" t="s">
        <v>91</v>
      </c>
      <c r="B36" s="40" t="s">
        <v>92</v>
      </c>
      <c r="C36" s="27">
        <f>C38+C37</f>
        <v>1350</v>
      </c>
      <c r="D36" s="27">
        <f>D38+D37</f>
        <v>0</v>
      </c>
      <c r="E36" s="27">
        <f>E38+E37</f>
        <v>1350</v>
      </c>
      <c r="F36" s="11">
        <f t="shared" si="2"/>
        <v>100</v>
      </c>
    </row>
    <row r="37" spans="1:8" ht="12.75" customHeight="1">
      <c r="A37" s="15" t="s">
        <v>48</v>
      </c>
      <c r="B37" s="41" t="s">
        <v>49</v>
      </c>
      <c r="C37" s="17">
        <v>1350</v>
      </c>
      <c r="D37" s="42"/>
      <c r="E37" s="42">
        <v>1350</v>
      </c>
      <c r="F37" s="18">
        <f t="shared" si="2"/>
        <v>100</v>
      </c>
      <c r="G37" s="2"/>
      <c r="H37" s="2"/>
    </row>
    <row r="38" spans="1:6" s="4" customFormat="1" ht="6" customHeight="1">
      <c r="A38" s="15" t="s">
        <v>93</v>
      </c>
      <c r="B38" s="16" t="s">
        <v>69</v>
      </c>
      <c r="C38" s="17">
        <v>0</v>
      </c>
      <c r="D38" s="17"/>
      <c r="E38" s="17">
        <v>0</v>
      </c>
      <c r="F38" s="18" t="e">
        <f t="shared" si="2"/>
        <v>#DIV/0!</v>
      </c>
    </row>
    <row r="39" spans="1:8" ht="13.5" customHeight="1">
      <c r="A39" s="12" t="s">
        <v>29</v>
      </c>
      <c r="B39" s="13" t="s">
        <v>28</v>
      </c>
      <c r="C39" s="14">
        <f>C42+C40+C41+C43</f>
        <v>172763</v>
      </c>
      <c r="D39" s="14">
        <f>D42+D40+D41+D43</f>
        <v>0</v>
      </c>
      <c r="E39" s="14">
        <f>E42+E40+E41+E43</f>
        <v>128142.6</v>
      </c>
      <c r="F39" s="11">
        <f t="shared" si="2"/>
        <v>74.17247906091004</v>
      </c>
      <c r="G39" s="2"/>
      <c r="H39" s="2"/>
    </row>
    <row r="40" spans="1:8" s="44" customFormat="1" ht="12" customHeight="1">
      <c r="A40" s="15" t="s">
        <v>9</v>
      </c>
      <c r="B40" s="33" t="s">
        <v>6</v>
      </c>
      <c r="C40" s="34">
        <v>125010</v>
      </c>
      <c r="D40" s="34"/>
      <c r="E40" s="34">
        <v>91296</v>
      </c>
      <c r="F40" s="18">
        <f t="shared" si="2"/>
        <v>73.03095752339813</v>
      </c>
      <c r="G40" s="43"/>
      <c r="H40" s="43"/>
    </row>
    <row r="41" spans="1:8" s="44" customFormat="1" ht="12" customHeight="1">
      <c r="A41" s="15" t="s">
        <v>13</v>
      </c>
      <c r="B41" s="33" t="s">
        <v>12</v>
      </c>
      <c r="C41" s="34">
        <v>37753</v>
      </c>
      <c r="D41" s="34"/>
      <c r="E41" s="34">
        <v>26846.6</v>
      </c>
      <c r="F41" s="18">
        <f t="shared" si="2"/>
        <v>71.11116997324716</v>
      </c>
      <c r="G41" s="43"/>
      <c r="H41" s="43"/>
    </row>
    <row r="42" spans="1:6" s="4" customFormat="1" ht="12.75" customHeight="1">
      <c r="A42" s="15" t="s">
        <v>17</v>
      </c>
      <c r="B42" s="16" t="s">
        <v>16</v>
      </c>
      <c r="C42" s="17">
        <v>10000</v>
      </c>
      <c r="D42" s="17"/>
      <c r="E42" s="17">
        <v>10000</v>
      </c>
      <c r="F42" s="18">
        <f>E42/C42*100</f>
        <v>100</v>
      </c>
    </row>
    <row r="43" spans="1:6" s="4" customFormat="1" ht="13.5" customHeight="1">
      <c r="A43" s="15" t="s">
        <v>72</v>
      </c>
      <c r="B43" s="16" t="s">
        <v>69</v>
      </c>
      <c r="C43" s="17">
        <v>0</v>
      </c>
      <c r="D43" s="17"/>
      <c r="E43" s="17">
        <v>0</v>
      </c>
      <c r="F43" s="18" t="e">
        <f>E43/C43*100</f>
        <v>#DIV/0!</v>
      </c>
    </row>
    <row r="44" spans="1:6" s="5" customFormat="1" ht="15.75" customHeight="1">
      <c r="A44" s="8" t="s">
        <v>33</v>
      </c>
      <c r="B44" s="9" t="s">
        <v>32</v>
      </c>
      <c r="C44" s="10">
        <f>C48+C45+C52</f>
        <v>1615101</v>
      </c>
      <c r="D44" s="10">
        <f>D48+D45</f>
        <v>293800</v>
      </c>
      <c r="E44" s="10">
        <f>E48+E45+E52</f>
        <v>1330682.1</v>
      </c>
      <c r="F44" s="11">
        <f>E44/C44*100</f>
        <v>82.39002390562572</v>
      </c>
    </row>
    <row r="45" spans="1:6" s="5" customFormat="1" ht="15.75" customHeight="1">
      <c r="A45" s="22" t="s">
        <v>54</v>
      </c>
      <c r="B45" s="23" t="s">
        <v>55</v>
      </c>
      <c r="C45" s="24">
        <f>C46+C47</f>
        <v>36223.6</v>
      </c>
      <c r="D45" s="24">
        <f>D46</f>
        <v>293800</v>
      </c>
      <c r="E45" s="24">
        <f>E46+E47</f>
        <v>0</v>
      </c>
      <c r="F45" s="11">
        <v>0</v>
      </c>
    </row>
    <row r="46" spans="1:6" s="5" customFormat="1" ht="13.5" customHeight="1">
      <c r="A46" s="15" t="s">
        <v>17</v>
      </c>
      <c r="B46" s="20" t="s">
        <v>16</v>
      </c>
      <c r="C46" s="21">
        <v>29076.6</v>
      </c>
      <c r="D46" s="21">
        <v>293800</v>
      </c>
      <c r="E46" s="21">
        <v>0</v>
      </c>
      <c r="F46" s="18">
        <v>0</v>
      </c>
    </row>
    <row r="47" spans="1:6" s="5" customFormat="1" ht="13.5" customHeight="1">
      <c r="A47" s="15" t="s">
        <v>19</v>
      </c>
      <c r="B47" s="20" t="s">
        <v>18</v>
      </c>
      <c r="C47" s="21">
        <v>7147</v>
      </c>
      <c r="D47" s="21"/>
      <c r="E47" s="21">
        <v>0</v>
      </c>
      <c r="F47" s="18">
        <v>0</v>
      </c>
    </row>
    <row r="48" spans="1:6" s="5" customFormat="1" ht="16.5" customHeight="1">
      <c r="A48" s="25" t="s">
        <v>43</v>
      </c>
      <c r="B48" s="26" t="s">
        <v>44</v>
      </c>
      <c r="C48" s="27">
        <f>C49+C51+C50</f>
        <v>1578877.4</v>
      </c>
      <c r="D48" s="27">
        <f>D49+D51+D50</f>
        <v>0</v>
      </c>
      <c r="E48" s="27">
        <f>E49+E51+E50</f>
        <v>1330682.1</v>
      </c>
      <c r="F48" s="11">
        <f aca="true" t="shared" si="3" ref="F48:F55">E48/C48*100</f>
        <v>84.28026773959778</v>
      </c>
    </row>
    <row r="49" spans="1:6" s="5" customFormat="1" ht="13.5" customHeight="1">
      <c r="A49" s="15" t="s">
        <v>17</v>
      </c>
      <c r="B49" s="20" t="s">
        <v>16</v>
      </c>
      <c r="C49" s="21">
        <v>1578877.4</v>
      </c>
      <c r="D49" s="21"/>
      <c r="E49" s="21">
        <v>1330682.1</v>
      </c>
      <c r="F49" s="18">
        <f t="shared" si="3"/>
        <v>84.28026773959778</v>
      </c>
    </row>
    <row r="50" spans="1:6" s="4" customFormat="1" ht="7.5" customHeight="1">
      <c r="A50" s="15" t="s">
        <v>19</v>
      </c>
      <c r="B50" s="16" t="s">
        <v>18</v>
      </c>
      <c r="C50" s="17">
        <v>0</v>
      </c>
      <c r="D50" s="17"/>
      <c r="E50" s="17">
        <v>0</v>
      </c>
      <c r="F50" s="18">
        <v>0</v>
      </c>
    </row>
    <row r="51" spans="1:6" s="4" customFormat="1" ht="6.75" customHeight="1">
      <c r="A51" s="15" t="s">
        <v>72</v>
      </c>
      <c r="B51" s="16" t="s">
        <v>69</v>
      </c>
      <c r="C51" s="17">
        <v>0</v>
      </c>
      <c r="D51" s="17"/>
      <c r="E51" s="17">
        <v>0</v>
      </c>
      <c r="F51" s="18">
        <v>0</v>
      </c>
    </row>
    <row r="52" spans="1:6" s="4" customFormat="1" ht="10.5" customHeight="1">
      <c r="A52" s="22" t="s">
        <v>63</v>
      </c>
      <c r="B52" s="30" t="s">
        <v>62</v>
      </c>
      <c r="C52" s="31">
        <f>C53+C54</f>
        <v>0</v>
      </c>
      <c r="D52" s="31"/>
      <c r="E52" s="31">
        <f>E53+E54</f>
        <v>0</v>
      </c>
      <c r="F52" s="11" t="e">
        <f t="shared" si="3"/>
        <v>#DIV/0!</v>
      </c>
    </row>
    <row r="53" spans="1:6" s="4" customFormat="1" ht="7.5" customHeight="1">
      <c r="A53" s="15" t="s">
        <v>95</v>
      </c>
      <c r="B53" s="16" t="s">
        <v>94</v>
      </c>
      <c r="C53" s="17">
        <v>0</v>
      </c>
      <c r="D53" s="17"/>
      <c r="E53" s="17">
        <v>0</v>
      </c>
      <c r="F53" s="18" t="e">
        <f t="shared" si="3"/>
        <v>#DIV/0!</v>
      </c>
    </row>
    <row r="54" spans="1:6" s="4" customFormat="1" ht="6" customHeight="1">
      <c r="A54" s="15" t="s">
        <v>70</v>
      </c>
      <c r="B54" s="16" t="s">
        <v>67</v>
      </c>
      <c r="C54" s="17">
        <v>0</v>
      </c>
      <c r="D54" s="17"/>
      <c r="E54" s="17">
        <v>0</v>
      </c>
      <c r="F54" s="18">
        <v>0</v>
      </c>
    </row>
    <row r="55" spans="1:6" s="5" customFormat="1" ht="15.75" customHeight="1">
      <c r="A55" s="8" t="s">
        <v>37</v>
      </c>
      <c r="B55" s="9" t="s">
        <v>36</v>
      </c>
      <c r="C55" s="10">
        <f>C58+C56</f>
        <v>1757037.96</v>
      </c>
      <c r="D55" s="10">
        <f>D58+D56</f>
        <v>0</v>
      </c>
      <c r="E55" s="10">
        <f>E58+E56</f>
        <v>823689.01</v>
      </c>
      <c r="F55" s="11">
        <f t="shared" si="3"/>
        <v>46.879408911575254</v>
      </c>
    </row>
    <row r="56" spans="1:6" s="4" customFormat="1" ht="12" customHeight="1">
      <c r="A56" s="22" t="s">
        <v>80</v>
      </c>
      <c r="B56" s="30" t="s">
        <v>81</v>
      </c>
      <c r="C56" s="31">
        <f>C57</f>
        <v>854096</v>
      </c>
      <c r="D56" s="31">
        <f>D57</f>
        <v>0</v>
      </c>
      <c r="E56" s="31">
        <f>E57</f>
        <v>0</v>
      </c>
      <c r="F56" s="11">
        <v>0</v>
      </c>
    </row>
    <row r="57" spans="1:6" s="4" customFormat="1" ht="12.75" customHeight="1">
      <c r="A57" s="15" t="s">
        <v>17</v>
      </c>
      <c r="B57" s="16" t="s">
        <v>16</v>
      </c>
      <c r="C57" s="17">
        <v>854096</v>
      </c>
      <c r="D57" s="17">
        <v>0</v>
      </c>
      <c r="E57" s="17">
        <v>0</v>
      </c>
      <c r="F57" s="18">
        <v>0</v>
      </c>
    </row>
    <row r="58" spans="1:8" ht="15">
      <c r="A58" s="12" t="s">
        <v>35</v>
      </c>
      <c r="B58" s="13" t="s">
        <v>34</v>
      </c>
      <c r="C58" s="14">
        <f>C59+C60+C61+C62+C63+C64+C65</f>
        <v>902941.96</v>
      </c>
      <c r="D58" s="14">
        <f>D59+D60+D61+D62+D63+D64+D65</f>
        <v>0</v>
      </c>
      <c r="E58" s="14">
        <f>E59+E60+E61+E62+E63+E64+E65</f>
        <v>823689.01</v>
      </c>
      <c r="F58" s="11">
        <f aca="true" t="shared" si="4" ref="F58:F64">E58/C58*100</f>
        <v>91.22280794216276</v>
      </c>
      <c r="G58" s="2"/>
      <c r="H58" s="2"/>
    </row>
    <row r="59" spans="1:6" s="4" customFormat="1" ht="13.5" customHeight="1">
      <c r="A59" s="15" t="s">
        <v>27</v>
      </c>
      <c r="B59" s="16" t="s">
        <v>26</v>
      </c>
      <c r="C59" s="17">
        <v>48000</v>
      </c>
      <c r="D59" s="17"/>
      <c r="E59" s="17">
        <v>26988.53</v>
      </c>
      <c r="F59" s="18">
        <f t="shared" si="4"/>
        <v>56.226104166666666</v>
      </c>
    </row>
    <row r="60" spans="1:6" s="4" customFormat="1" ht="12.75" customHeight="1">
      <c r="A60" s="15" t="s">
        <v>17</v>
      </c>
      <c r="B60" s="16" t="s">
        <v>16</v>
      </c>
      <c r="C60" s="17">
        <v>784941.96</v>
      </c>
      <c r="D60" s="17"/>
      <c r="E60" s="17">
        <v>752325.58</v>
      </c>
      <c r="F60" s="18">
        <f t="shared" si="4"/>
        <v>95.84473990917749</v>
      </c>
    </row>
    <row r="61" spans="1:6" s="4" customFormat="1" ht="12" customHeight="1">
      <c r="A61" s="15" t="s">
        <v>19</v>
      </c>
      <c r="B61" s="16" t="s">
        <v>18</v>
      </c>
      <c r="C61" s="17">
        <v>16500</v>
      </c>
      <c r="D61" s="17"/>
      <c r="E61" s="17">
        <v>5534.9</v>
      </c>
      <c r="F61" s="18">
        <f t="shared" si="4"/>
        <v>33.54484848484848</v>
      </c>
    </row>
    <row r="62" spans="1:6" s="4" customFormat="1" ht="10.5" customHeight="1">
      <c r="A62" s="15" t="s">
        <v>48</v>
      </c>
      <c r="B62" s="16" t="s">
        <v>49</v>
      </c>
      <c r="C62" s="17">
        <v>28500</v>
      </c>
      <c r="D62" s="17"/>
      <c r="E62" s="17">
        <v>28000</v>
      </c>
      <c r="F62" s="18">
        <f t="shared" si="4"/>
        <v>98.24561403508771</v>
      </c>
    </row>
    <row r="63" spans="1:6" s="5" customFormat="1" ht="11.25" customHeight="1">
      <c r="A63" s="15" t="s">
        <v>86</v>
      </c>
      <c r="B63" s="20" t="s">
        <v>85</v>
      </c>
      <c r="C63" s="21">
        <v>0</v>
      </c>
      <c r="D63" s="21"/>
      <c r="E63" s="21">
        <v>0</v>
      </c>
      <c r="F63" s="18">
        <v>0</v>
      </c>
    </row>
    <row r="64" spans="1:6" s="4" customFormat="1" ht="11.25" customHeight="1">
      <c r="A64" s="15" t="s">
        <v>72</v>
      </c>
      <c r="B64" s="16" t="s">
        <v>69</v>
      </c>
      <c r="C64" s="17">
        <v>25000</v>
      </c>
      <c r="D64" s="17"/>
      <c r="E64" s="17">
        <v>10840</v>
      </c>
      <c r="F64" s="18">
        <f t="shared" si="4"/>
        <v>43.36</v>
      </c>
    </row>
    <row r="65" spans="1:6" s="4" customFormat="1" ht="9.75" customHeight="1">
      <c r="A65" s="15" t="s">
        <v>77</v>
      </c>
      <c r="B65" s="16" t="s">
        <v>76</v>
      </c>
      <c r="C65" s="17">
        <v>0</v>
      </c>
      <c r="D65" s="17"/>
      <c r="E65" s="17">
        <v>0</v>
      </c>
      <c r="F65" s="18">
        <v>0</v>
      </c>
    </row>
    <row r="66" spans="1:6" s="4" customFormat="1" ht="16.5" customHeight="1">
      <c r="A66" s="36" t="s">
        <v>82</v>
      </c>
      <c r="B66" s="38" t="s">
        <v>64</v>
      </c>
      <c r="C66" s="39">
        <f>C67</f>
        <v>12600</v>
      </c>
      <c r="D66" s="39"/>
      <c r="E66" s="39">
        <f>E67</f>
        <v>12600</v>
      </c>
      <c r="F66" s="11">
        <f aca="true" t="shared" si="5" ref="F66:F74">E66/C66*100</f>
        <v>100</v>
      </c>
    </row>
    <row r="67" spans="1:6" s="35" customFormat="1" ht="21.75" customHeight="1">
      <c r="A67" s="22" t="s">
        <v>66</v>
      </c>
      <c r="B67" s="30" t="s">
        <v>65</v>
      </c>
      <c r="C67" s="31">
        <f>C68</f>
        <v>12600</v>
      </c>
      <c r="D67" s="31"/>
      <c r="E67" s="31">
        <f>E68</f>
        <v>12600</v>
      </c>
      <c r="F67" s="11">
        <f t="shared" si="5"/>
        <v>100</v>
      </c>
    </row>
    <row r="68" spans="1:6" s="4" customFormat="1" ht="14.25" customHeight="1">
      <c r="A68" s="32" t="s">
        <v>19</v>
      </c>
      <c r="B68" s="33" t="s">
        <v>18</v>
      </c>
      <c r="C68" s="34">
        <v>12600</v>
      </c>
      <c r="D68" s="34"/>
      <c r="E68" s="34">
        <v>12600</v>
      </c>
      <c r="F68" s="18">
        <f t="shared" si="5"/>
        <v>100</v>
      </c>
    </row>
    <row r="69" spans="1:6" s="5" customFormat="1" ht="15.75" customHeight="1">
      <c r="A69" s="8" t="s">
        <v>41</v>
      </c>
      <c r="B69" s="9" t="s">
        <v>40</v>
      </c>
      <c r="C69" s="10">
        <f>C70+C73</f>
        <v>624400</v>
      </c>
      <c r="D69" s="10">
        <f>D70+D73</f>
        <v>393908</v>
      </c>
      <c r="E69" s="10">
        <f>E70+E73</f>
        <v>516447</v>
      </c>
      <c r="F69" s="11">
        <f t="shared" si="5"/>
        <v>82.71092248558615</v>
      </c>
    </row>
    <row r="70" spans="1:8" ht="14.25" customHeight="1">
      <c r="A70" s="12" t="s">
        <v>39</v>
      </c>
      <c r="B70" s="13" t="s">
        <v>38</v>
      </c>
      <c r="C70" s="14">
        <f>C71+C72</f>
        <v>553400</v>
      </c>
      <c r="D70" s="14">
        <f>D71+D72</f>
        <v>0</v>
      </c>
      <c r="E70" s="14">
        <f>E71+E72</f>
        <v>457223</v>
      </c>
      <c r="F70" s="11">
        <f t="shared" si="5"/>
        <v>82.62070834839176</v>
      </c>
      <c r="G70" s="2"/>
      <c r="H70" s="2"/>
    </row>
    <row r="71" spans="1:6" s="4" customFormat="1" ht="14.25" customHeight="1">
      <c r="A71" s="15" t="s">
        <v>19</v>
      </c>
      <c r="B71" s="16" t="s">
        <v>18</v>
      </c>
      <c r="C71" s="17">
        <v>10000</v>
      </c>
      <c r="D71" s="17"/>
      <c r="E71" s="17">
        <v>10000</v>
      </c>
      <c r="F71" s="18">
        <f t="shared" si="5"/>
        <v>100</v>
      </c>
    </row>
    <row r="72" spans="1:6" s="4" customFormat="1" ht="21">
      <c r="A72" s="15" t="s">
        <v>47</v>
      </c>
      <c r="B72" s="16" t="s">
        <v>46</v>
      </c>
      <c r="C72" s="17">
        <v>543400</v>
      </c>
      <c r="D72" s="17"/>
      <c r="E72" s="17">
        <v>447223</v>
      </c>
      <c r="F72" s="18">
        <f t="shared" si="5"/>
        <v>82.30088332719912</v>
      </c>
    </row>
    <row r="73" spans="1:6" s="4" customFormat="1" ht="13.5" customHeight="1">
      <c r="A73" s="12" t="s">
        <v>61</v>
      </c>
      <c r="B73" s="13" t="s">
        <v>60</v>
      </c>
      <c r="C73" s="14">
        <f>C74</f>
        <v>71000</v>
      </c>
      <c r="D73" s="14">
        <f>D74</f>
        <v>393908</v>
      </c>
      <c r="E73" s="14">
        <f>E74</f>
        <v>59224</v>
      </c>
      <c r="F73" s="11">
        <f t="shared" si="5"/>
        <v>83.41408450704225</v>
      </c>
    </row>
    <row r="74" spans="1:6" s="4" customFormat="1" ht="21" customHeight="1">
      <c r="A74" s="15" t="s">
        <v>47</v>
      </c>
      <c r="B74" s="16" t="s">
        <v>46</v>
      </c>
      <c r="C74" s="17">
        <v>71000</v>
      </c>
      <c r="D74" s="17">
        <v>393908</v>
      </c>
      <c r="E74" s="17">
        <v>59224</v>
      </c>
      <c r="F74" s="18">
        <f t="shared" si="5"/>
        <v>83.41408450704225</v>
      </c>
    </row>
    <row r="75" spans="1:6" s="5" customFormat="1" ht="8.25" customHeight="1">
      <c r="A75" s="8" t="s">
        <v>56</v>
      </c>
      <c r="B75" s="9" t="s">
        <v>57</v>
      </c>
      <c r="C75" s="10">
        <f aca="true" t="shared" si="6" ref="C75:E76">C76</f>
        <v>0</v>
      </c>
      <c r="D75" s="10">
        <f t="shared" si="6"/>
        <v>0</v>
      </c>
      <c r="E75" s="10">
        <f t="shared" si="6"/>
        <v>0</v>
      </c>
      <c r="F75" s="11">
        <v>0</v>
      </c>
    </row>
    <row r="76" spans="1:8" ht="11.25" customHeight="1">
      <c r="A76" s="12" t="s">
        <v>58</v>
      </c>
      <c r="B76" s="13" t="s">
        <v>59</v>
      </c>
      <c r="C76" s="14">
        <f t="shared" si="6"/>
        <v>0</v>
      </c>
      <c r="D76" s="14">
        <f t="shared" si="6"/>
        <v>0</v>
      </c>
      <c r="E76" s="14">
        <f t="shared" si="6"/>
        <v>0</v>
      </c>
      <c r="F76" s="11">
        <v>0</v>
      </c>
      <c r="G76" s="2"/>
      <c r="H76" s="2"/>
    </row>
    <row r="77" spans="1:6" s="4" customFormat="1" ht="7.5" customHeight="1">
      <c r="A77" s="15" t="s">
        <v>21</v>
      </c>
      <c r="B77" s="16" t="s">
        <v>20</v>
      </c>
      <c r="C77" s="17">
        <v>0</v>
      </c>
      <c r="D77" s="17"/>
      <c r="E77" s="17">
        <v>0</v>
      </c>
      <c r="F77" s="18">
        <v>0</v>
      </c>
    </row>
    <row r="78" spans="1:6" ht="15">
      <c r="A78" s="6"/>
      <c r="B78" s="28" t="s">
        <v>3</v>
      </c>
      <c r="C78" s="29">
        <f>C69+C55+C44+C35+C27+C5+C75+C66</f>
        <v>5808540.79</v>
      </c>
      <c r="D78" s="29">
        <f>D69+D55+D44+D35+D27+D5+D75+D66</f>
        <v>687708</v>
      </c>
      <c r="E78" s="29">
        <f>E69+E55+E44+E35+E27+E5+E75+E66</f>
        <v>3978661.3000000003</v>
      </c>
      <c r="F78" s="11">
        <f>E78/C78*100</f>
        <v>68.4967437406943</v>
      </c>
    </row>
    <row r="79" spans="1:6" ht="12.75">
      <c r="A79" s="6"/>
      <c r="B79" s="6"/>
      <c r="C79" s="6"/>
      <c r="D79" s="6"/>
      <c r="E79" s="6"/>
      <c r="F79" s="6"/>
    </row>
    <row r="80" spans="1:6" ht="0.75" customHeight="1">
      <c r="A80" s="6"/>
      <c r="B80" s="6"/>
      <c r="C80" s="6"/>
      <c r="D80" s="6"/>
      <c r="E80" s="6"/>
      <c r="F80" s="6"/>
    </row>
    <row r="81" spans="1:6" ht="12.75" hidden="1">
      <c r="A81" s="6"/>
      <c r="B81" s="6"/>
      <c r="C81" s="6"/>
      <c r="D81" s="6"/>
      <c r="E81" s="6"/>
      <c r="F81" s="6"/>
    </row>
    <row r="82" spans="1:6" ht="12.75">
      <c r="A82" s="6" t="s">
        <v>88</v>
      </c>
      <c r="B82" s="6"/>
      <c r="C82" s="6"/>
      <c r="D82" s="6"/>
      <c r="E82" s="6" t="s">
        <v>96</v>
      </c>
      <c r="F82" s="6"/>
    </row>
    <row r="83" spans="1:6" ht="10.5" customHeight="1">
      <c r="A83" s="6"/>
      <c r="B83" s="6"/>
      <c r="C83" s="6"/>
      <c r="D83" s="6"/>
      <c r="E83" s="6"/>
      <c r="F83" s="6"/>
    </row>
    <row r="84" spans="1:6" ht="12.75">
      <c r="A84" s="6" t="s">
        <v>87</v>
      </c>
      <c r="B84" s="6"/>
      <c r="C84" s="6"/>
      <c r="D84" s="6"/>
      <c r="E84" s="6" t="s">
        <v>73</v>
      </c>
      <c r="F84" s="6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67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1</cp:lastModifiedBy>
  <cp:lastPrinted>2022-11-02T07:46:17Z</cp:lastPrinted>
  <dcterms:created xsi:type="dcterms:W3CDTF">2005-01-31T11:17:35Z</dcterms:created>
  <dcterms:modified xsi:type="dcterms:W3CDTF">2022-11-07T12:19:24Z</dcterms:modified>
  <cp:category/>
  <cp:version/>
  <cp:contentType/>
  <cp:contentStatus/>
</cp:coreProperties>
</file>