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<sst xmlns="http://schemas.openxmlformats.org/spreadsheetml/2006/main" count="79" uniqueCount="79">
  <si>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</si>
  <si>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</si>
  <si>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</si>
  <si>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</si>
  <si>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</si>
  <si>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</si>
  <si>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</si>
  <si>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</si>
  <si>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</si>
  <si>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</si>
  <si>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</si>
  <si>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</si>
  <si>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</si>
  <si>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</si>
  <si>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</si>
  <si>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</si>
  <si>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</si>
  <si>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</si>
  <si>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</si>
  <si>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</si>
  <si>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</si>
  <si>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</si>
  <si>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</si>
  <si>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</si>
  <si>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</si>
  <si>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</si>
  <si>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</si>
  <si>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</si>
  <si>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</si>
  <si>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</si>
  <si>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</si>
  <si>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</si>
  <si>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</si>
  <si>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</si>
  <si>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</si>
  <si>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</si>
  <si>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</si>
  <si>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</si>
  <si>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</si>
  <si>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</si>
  <si>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</si>
  <si>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</si>
  <si>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</si>
  <si>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</si>
  <si>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</si>
  <si>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</si>
  <si>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</si>
  <si>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</si>
  <si>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</si>
  <si>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</si>
  <si>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</si>
  <si>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</si>
  <si>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</si>
  <si>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</si>
  <si>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</si>
  <si>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</si>
  <si>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</si>
  <si>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</si>
  <si>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</si>
  <si>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</si>
  <si>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</si>
  <si>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</si>
  <si>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</si>
  <si>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</si>
  <si>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</si>
  <si>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</si>
  <si>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</si>
  <si>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</si>
  <si>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</si>
  <si>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</si>
  <si>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</si>
  <si>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</si>
  <si>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</si>
  <si>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(99311607090100000140)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</si>
  <si>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</si>
  <si>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</si>
  <si>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</si>
  <si>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>Исполнение бюджета по доходам по состоянию на 01.07.2022 г.</t>
  </si>
  <si>
    <t>(99211701050100000180) Невыясненые поступления, зачисляемые в бюджеты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</si>
</sst>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2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30" t="s">
        <v>77</v>
      </c>
      <c r="B1" s="30"/>
      <c r="C1" s="30"/>
      <c r="D1" s="30"/>
      <c r="E1" s="1"/>
    </row>
    <row r="2" spans="1:5" ht="15.75">
      <c r="A2" s="28" t="s">
        <v>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27</v>
      </c>
      <c r="B6" s="9">
        <v>30300</v>
      </c>
      <c r="C6" s="9">
        <v>12834.27</v>
      </c>
      <c r="D6" s="13">
        <f>C6/B6*100</f>
        <v>42.357326732673265</v>
      </c>
      <c r="E6" s="3"/>
    </row>
    <row r="7" spans="1:5" ht="12" customHeight="1">
      <c r="A7" s="15" t="s">
        <v>48</v>
      </c>
      <c r="B7" s="9">
        <v>0</v>
      </c>
      <c r="C7" s="9">
        <v>4.5</v>
      </c>
      <c r="D7" s="13">
        <v>0</v>
      </c>
      <c r="E7" s="3"/>
    </row>
    <row r="8" spans="1:5" ht="10.5" customHeight="1">
      <c r="A8" s="15" t="s">
        <v>49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47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61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58</v>
      </c>
      <c r="B11" s="9">
        <v>0</v>
      </c>
      <c r="C11" s="9">
        <v>63.72</v>
      </c>
      <c r="D11" s="13">
        <v>0</v>
      </c>
      <c r="E11" s="3"/>
    </row>
    <row r="12" spans="1:5" ht="15.75" customHeight="1">
      <c r="A12" s="15" t="s">
        <v>71</v>
      </c>
      <c r="B12" s="9">
        <v>0</v>
      </c>
      <c r="C12" s="9">
        <v>0.32</v>
      </c>
      <c r="D12" s="13">
        <v>0</v>
      </c>
      <c r="E12" s="3"/>
    </row>
    <row r="13" spans="1:5" ht="7.5" customHeight="1">
      <c r="A13" s="15" t="s">
        <v>70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30300</v>
      </c>
      <c r="C14" s="7">
        <f>C13+C11+C10+C9+C6+C8+C7+C12</f>
        <v>12902.81</v>
      </c>
      <c r="D14" s="12">
        <f>C14/B14*100</f>
        <v>42.583531353135314</v>
      </c>
      <c r="E14" s="3"/>
    </row>
    <row r="15" spans="1:5" ht="33" customHeight="1">
      <c r="A15" s="17" t="s">
        <v>62</v>
      </c>
      <c r="B15" s="9">
        <v>273400</v>
      </c>
      <c r="C15" s="9">
        <v>183780.76</v>
      </c>
      <c r="D15" s="13">
        <f>C15/B15*100</f>
        <v>67.22046817849305</v>
      </c>
      <c r="E15" s="3"/>
    </row>
    <row r="16" spans="1:5" ht="15" customHeight="1">
      <c r="A16" s="18" t="s">
        <v>63</v>
      </c>
      <c r="B16" s="9">
        <v>0</v>
      </c>
      <c r="C16" s="9">
        <v>1081.9</v>
      </c>
      <c r="D16" s="13">
        <v>0</v>
      </c>
      <c r="E16" s="3"/>
    </row>
    <row r="17" spans="1:5" ht="32.25" customHeight="1">
      <c r="A17" s="18" t="s">
        <v>64</v>
      </c>
      <c r="B17" s="9">
        <v>410100</v>
      </c>
      <c r="C17" s="9">
        <v>211703.41</v>
      </c>
      <c r="D17" s="13">
        <f>C17/B17*100</f>
        <v>51.62238722262863</v>
      </c>
      <c r="E17" s="3"/>
    </row>
    <row r="18" spans="1:5" ht="15" customHeight="1">
      <c r="A18" s="18" t="s">
        <v>65</v>
      </c>
      <c r="B18" s="9">
        <v>0</v>
      </c>
      <c r="C18" s="9">
        <v>-23196.15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683500</v>
      </c>
      <c r="C19" s="7">
        <f>C15+C16+C17+C18</f>
        <v>373369.92</v>
      </c>
      <c r="D19" s="12">
        <f>C19/B19*100</f>
        <v>54.62617702999268</v>
      </c>
      <c r="E19" s="3"/>
    </row>
    <row r="20" spans="1:5" ht="23.25" customHeight="1">
      <c r="A20" s="15" t="s">
        <v>42</v>
      </c>
      <c r="B20" s="9">
        <v>29600</v>
      </c>
      <c r="C20" s="9">
        <v>37059.3</v>
      </c>
      <c r="D20" s="13">
        <f>C20/B20*100</f>
        <v>125.20033783783784</v>
      </c>
      <c r="E20" s="3"/>
    </row>
    <row r="21" spans="1:5" ht="12.75" customHeight="1">
      <c r="A21" s="15" t="s">
        <v>72</v>
      </c>
      <c r="B21" s="9">
        <v>0</v>
      </c>
      <c r="C21" s="9">
        <v>60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29600</v>
      </c>
      <c r="C23" s="7">
        <f>C22+C21+C20</f>
        <v>37119.3</v>
      </c>
      <c r="D23" s="12">
        <f>C23/B23*100</f>
        <v>125.40304054054054</v>
      </c>
      <c r="E23" s="3"/>
    </row>
    <row r="24" spans="1:5" ht="37.5" customHeight="1">
      <c r="A24" s="15" t="s">
        <v>43</v>
      </c>
      <c r="B24" s="9">
        <v>67500</v>
      </c>
      <c r="C24" s="9">
        <v>2529.38</v>
      </c>
      <c r="D24" s="13">
        <f>C24/B24*100</f>
        <v>3.7472296296296297</v>
      </c>
      <c r="E24" s="3"/>
    </row>
    <row r="25" spans="1:5" ht="11.25" customHeight="1">
      <c r="A25" s="15" t="s">
        <v>66</v>
      </c>
      <c r="B25" s="9">
        <v>0</v>
      </c>
      <c r="C25" s="9">
        <v>200.91</v>
      </c>
      <c r="D25" s="13">
        <v>0</v>
      </c>
      <c r="E25" s="3"/>
    </row>
    <row r="26" spans="1:5" ht="9.75" customHeight="1">
      <c r="A26" s="15" t="s">
        <v>34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23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35</v>
      </c>
      <c r="B28" s="9">
        <v>54800</v>
      </c>
      <c r="C28" s="9">
        <v>19976</v>
      </c>
      <c r="D28" s="13">
        <f>C28/B28*100</f>
        <v>36.45255474452554</v>
      </c>
      <c r="E28" s="3"/>
    </row>
    <row r="29" spans="1:5" ht="14.25" customHeight="1">
      <c r="A29" s="15" t="s">
        <v>36</v>
      </c>
      <c r="B29" s="9">
        <v>0</v>
      </c>
      <c r="C29" s="9">
        <v>115.98</v>
      </c>
      <c r="D29" s="13">
        <v>0</v>
      </c>
      <c r="E29" s="3"/>
    </row>
    <row r="30" spans="1:5" ht="9" customHeight="1">
      <c r="A30" s="15" t="s">
        <v>41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37</v>
      </c>
      <c r="B31" s="9">
        <v>127800</v>
      </c>
      <c r="C31" s="9">
        <v>7111.29</v>
      </c>
      <c r="D31" s="13">
        <f>C31/B31*100</f>
        <v>5.564389671361503</v>
      </c>
      <c r="E31" s="3"/>
    </row>
    <row r="32" spans="1:5" ht="15" customHeight="1">
      <c r="A32" s="15" t="s">
        <v>38</v>
      </c>
      <c r="B32" s="9">
        <v>0</v>
      </c>
      <c r="C32" s="9">
        <v>342.66</v>
      </c>
      <c r="D32" s="13">
        <v>0</v>
      </c>
      <c r="E32" s="3"/>
    </row>
    <row r="33" spans="1:5" ht="8.25" customHeight="1">
      <c r="A33" s="15" t="s">
        <v>39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250100</v>
      </c>
      <c r="C34" s="7">
        <f>C32+C31+C29+C28+C27+C26+C25+C24+C33+C30</f>
        <v>30276.22</v>
      </c>
      <c r="D34" s="12">
        <f>C34/B34*100</f>
        <v>12.10564574170332</v>
      </c>
      <c r="E34" s="3"/>
    </row>
    <row r="35" spans="1:5" ht="13.5" customHeight="1">
      <c r="A35" s="15" t="s">
        <v>5</v>
      </c>
      <c r="B35" s="9">
        <v>0</v>
      </c>
      <c r="C35" s="9">
        <v>1400</v>
      </c>
      <c r="D35" s="13" t="e">
        <f>C35/B35*100</f>
        <v>#DIV/0!</v>
      </c>
      <c r="E35" s="3"/>
    </row>
    <row r="36" spans="1:5" ht="11.25" customHeight="1">
      <c r="A36" s="21" t="s">
        <v>10</v>
      </c>
      <c r="B36" s="7">
        <f>B35</f>
        <v>0</v>
      </c>
      <c r="C36" s="7">
        <f>C35</f>
        <v>1400</v>
      </c>
      <c r="D36" s="12" t="e">
        <f>C36/B36*100</f>
        <v>#DIV/0!</v>
      </c>
      <c r="E36" s="3"/>
    </row>
    <row r="37" spans="1:5" ht="6" customHeight="1">
      <c r="A37" s="15" t="s">
        <v>26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25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993500</v>
      </c>
      <c r="C40" s="8">
        <f>C14+C23+C34+C36+C39+C19</f>
        <v>455068.25</v>
      </c>
      <c r="D40" s="12">
        <f>C40/B40*100</f>
        <v>45.80455460493206</v>
      </c>
      <c r="E40" s="3"/>
    </row>
    <row r="41" spans="1:5" ht="9" customHeight="1">
      <c r="A41" s="15" t="s">
        <v>24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44</v>
      </c>
      <c r="B42" s="9">
        <v>249985</v>
      </c>
      <c r="C42" s="9">
        <v>82525.12</v>
      </c>
      <c r="D42" s="13">
        <f>C42/B42*100</f>
        <v>33.012028721723304</v>
      </c>
      <c r="E42" s="3"/>
    </row>
    <row r="43" spans="1:5" ht="7.5" customHeight="1">
      <c r="A43" s="15" t="s">
        <v>50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46</v>
      </c>
      <c r="B44" s="9">
        <v>26300</v>
      </c>
      <c r="C44" s="9">
        <v>63970</v>
      </c>
      <c r="D44" s="13">
        <f>C44/B44*100</f>
        <v>243.2319391634981</v>
      </c>
      <c r="E44" s="3"/>
    </row>
    <row r="45" spans="1:5" ht="34.5" customHeight="1">
      <c r="A45" s="21" t="s">
        <v>13</v>
      </c>
      <c r="B45" s="7">
        <f>B43+B42+B41+B44</f>
        <v>276285</v>
      </c>
      <c r="C45" s="7">
        <f>C43+C42+C41+C44</f>
        <v>146495.12</v>
      </c>
      <c r="D45" s="12">
        <f>C45/B45*100</f>
        <v>53.02318982210399</v>
      </c>
      <c r="E45" s="3"/>
    </row>
    <row r="46" spans="1:5" ht="10.5" customHeight="1">
      <c r="A46" s="17" t="s">
        <v>29</v>
      </c>
      <c r="B46" s="9">
        <v>0</v>
      </c>
      <c r="C46" s="9">
        <v>0</v>
      </c>
      <c r="D46" s="13">
        <v>0</v>
      </c>
      <c r="E46" s="3"/>
    </row>
    <row r="47" spans="1:5" ht="10.5" customHeight="1">
      <c r="A47" s="21" t="s">
        <v>30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31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28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45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38.25" customHeight="1">
      <c r="A52" s="17" t="s">
        <v>73</v>
      </c>
      <c r="B52" s="9">
        <v>0</v>
      </c>
      <c r="C52" s="9">
        <v>1275.67</v>
      </c>
      <c r="D52" s="13">
        <v>0</v>
      </c>
      <c r="E52" s="3"/>
    </row>
    <row r="53" spans="1:5" ht="10.5" customHeight="1">
      <c r="A53" s="25" t="s">
        <v>74</v>
      </c>
      <c r="B53" s="9">
        <v>0</v>
      </c>
      <c r="C53" s="9">
        <v>0</v>
      </c>
      <c r="D53" s="13">
        <v>0</v>
      </c>
      <c r="E53" s="3"/>
    </row>
    <row r="54" spans="1:5" ht="21.75" customHeight="1">
      <c r="A54" s="21" t="s">
        <v>40</v>
      </c>
      <c r="B54" s="7">
        <f>B52+B53</f>
        <v>0</v>
      </c>
      <c r="C54" s="7">
        <f>C52+C53</f>
        <v>1275.67</v>
      </c>
      <c r="D54" s="12">
        <v>0</v>
      </c>
      <c r="E54" s="3"/>
    </row>
    <row r="55" spans="1:5" ht="24.75" customHeight="1">
      <c r="A55" s="17" t="s">
        <v>78</v>
      </c>
      <c r="B55" s="9">
        <v>0</v>
      </c>
      <c r="C55" s="9">
        <v>143000</v>
      </c>
      <c r="D55" s="13">
        <v>0</v>
      </c>
      <c r="E55" s="3"/>
    </row>
    <row r="56" spans="1:5" ht="8.25" customHeight="1">
      <c r="A56" s="17" t="s">
        <v>22</v>
      </c>
      <c r="B56" s="9">
        <v>0</v>
      </c>
      <c r="C56" s="9">
        <v>0</v>
      </c>
      <c r="D56" s="13">
        <v>0</v>
      </c>
      <c r="E56" s="3"/>
    </row>
    <row r="57" spans="1:5" ht="22.5" customHeight="1">
      <c r="A57" s="27" t="s">
        <v>75</v>
      </c>
      <c r="B57" s="9">
        <v>271871.17</v>
      </c>
      <c r="C57" s="9">
        <v>0</v>
      </c>
      <c r="D57" s="13">
        <f>C57/B57*100</f>
        <v>0</v>
      </c>
      <c r="E57" s="3"/>
    </row>
    <row r="58" spans="1:5" ht="15.75" customHeight="1">
      <c r="A58" s="21" t="s">
        <v>20</v>
      </c>
      <c r="B58" s="7">
        <f>B56+B55+B57</f>
        <v>271871.17</v>
      </c>
      <c r="C58" s="7">
        <f>C56+C55+C57</f>
        <v>143000</v>
      </c>
      <c r="D58" s="12">
        <f>C58/B58*100</f>
        <v>52.59844212242144</v>
      </c>
      <c r="E58" s="3"/>
    </row>
    <row r="59" spans="1:5" ht="13.5" customHeight="1">
      <c r="A59" s="21" t="s">
        <v>14</v>
      </c>
      <c r="B59" s="8">
        <f>B45+B51+B47+B58+B54</f>
        <v>548156.1699999999</v>
      </c>
      <c r="C59" s="8">
        <f>C45+C51+C47+C58+C54</f>
        <v>290770.79</v>
      </c>
      <c r="D59" s="7">
        <f aca="true" t="shared" si="0" ref="D59:D66">C59/B59*100</f>
        <v>53.0452462114948</v>
      </c>
      <c r="E59" s="3"/>
    </row>
    <row r="60" spans="1:5" ht="24" customHeight="1">
      <c r="A60" s="15" t="s">
        <v>51</v>
      </c>
      <c r="B60" s="9">
        <v>1804400</v>
      </c>
      <c r="C60" s="9">
        <v>902185</v>
      </c>
      <c r="D60" s="13">
        <f t="shared" si="0"/>
        <v>49.999168698736426</v>
      </c>
      <c r="E60" s="3"/>
    </row>
    <row r="61" spans="1:5" ht="9.75" customHeight="1">
      <c r="A61" s="15" t="s">
        <v>52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54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56</v>
      </c>
      <c r="B63" s="9">
        <v>851800</v>
      </c>
      <c r="C63" s="9">
        <v>0</v>
      </c>
      <c r="D63" s="13">
        <f t="shared" si="0"/>
        <v>0</v>
      </c>
      <c r="E63" s="3"/>
    </row>
    <row r="64" spans="1:5" ht="24" customHeight="1">
      <c r="A64" s="15" t="s">
        <v>60</v>
      </c>
      <c r="B64" s="9">
        <v>1568357.64</v>
      </c>
      <c r="C64" s="9">
        <v>333250</v>
      </c>
      <c r="D64" s="13">
        <f t="shared" si="0"/>
        <v>21.248342310494948</v>
      </c>
      <c r="E64" s="3"/>
    </row>
    <row r="65" spans="1:5" ht="12" customHeight="1">
      <c r="A65" s="15" t="s">
        <v>53</v>
      </c>
      <c r="B65" s="9">
        <v>0</v>
      </c>
      <c r="C65" s="9">
        <v>0</v>
      </c>
      <c r="D65" s="13">
        <v>0</v>
      </c>
      <c r="E65" s="3"/>
    </row>
    <row r="66" spans="1:5" ht="35.25" customHeight="1">
      <c r="A66" s="15" t="s">
        <v>55</v>
      </c>
      <c r="B66" s="9">
        <v>99600</v>
      </c>
      <c r="C66" s="9">
        <v>49721</v>
      </c>
      <c r="D66" s="13">
        <f t="shared" si="0"/>
        <v>49.920682730923694</v>
      </c>
      <c r="E66" s="3"/>
    </row>
    <row r="67" spans="1:5" ht="9.75" customHeight="1">
      <c r="A67" s="15" t="s">
        <v>69</v>
      </c>
      <c r="B67" s="9">
        <v>0</v>
      </c>
      <c r="C67" s="9">
        <v>0</v>
      </c>
      <c r="D67" s="13">
        <v>0</v>
      </c>
      <c r="E67" s="3"/>
    </row>
    <row r="68" spans="1:5" ht="7.5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9" customHeight="1">
      <c r="A69" s="15" t="s">
        <v>59</v>
      </c>
      <c r="B69" s="9">
        <v>0</v>
      </c>
      <c r="C69" s="26">
        <v>0</v>
      </c>
      <c r="D69" s="13">
        <v>0</v>
      </c>
      <c r="E69" s="3"/>
    </row>
    <row r="70" spans="1:5" ht="7.5" customHeight="1">
      <c r="A70" s="15" t="s">
        <v>21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15</v>
      </c>
      <c r="B71" s="7">
        <f>B70+B69+B68+B67+B65+B66+B64+B63+B62+B61+B60</f>
        <v>4324157.64</v>
      </c>
      <c r="C71" s="7">
        <f>C60+C61+C62+C63+C64+C66+C65+C67+C68+C69+C70</f>
        <v>1285156</v>
      </c>
      <c r="D71" s="12">
        <f>C71/B71*100</f>
        <v>29.72037809426393</v>
      </c>
      <c r="E71" s="3"/>
    </row>
    <row r="72" spans="1:5" ht="13.5" customHeight="1">
      <c r="A72" s="23" t="s">
        <v>16</v>
      </c>
      <c r="B72" s="9">
        <f>B59+B40</f>
        <v>1541656.17</v>
      </c>
      <c r="C72" s="9">
        <f>C59+C40</f>
        <v>745839.04</v>
      </c>
      <c r="D72" s="13">
        <f>C72/B72*100</f>
        <v>48.37907793668416</v>
      </c>
      <c r="E72" s="3"/>
    </row>
    <row r="73" spans="1:5" ht="12.75">
      <c r="A73" s="24" t="s">
        <v>6</v>
      </c>
      <c r="B73" s="4">
        <f>B71+B72</f>
        <v>5865813.81</v>
      </c>
      <c r="C73" s="4">
        <f>C71+C72</f>
        <v>2030995.04</v>
      </c>
      <c r="D73" s="12">
        <f>C73/B73*100</f>
        <v>34.624267080171784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68</v>
      </c>
      <c r="C76" t="s">
        <v>76</v>
      </c>
    </row>
    <row r="78" spans="1:3" ht="12.75">
      <c r="A78" t="s">
        <v>67</v>
      </c>
      <c r="C78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6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2022-04-01T08:37:31Z</cp:lastPrinted>
  <dcterms:created xsi:type="dcterms:W3CDTF">2009-07-06T07:16:25Z</dcterms:created>
  <dcterms:modified xsi:type="dcterms:W3CDTF">2023-02-03T12:07:39Z</dcterms:modified>
  <cp:category/>
  <cp:version/>
  <cp:contentType/>
  <cp:contentStatus/>
</cp:coreProperties>
</file>