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(1)'!$A$1:$F$86</definedName>
  </definedNames>
  <calcPr fullCalcOnLoad="1"/>
</workbook>
</file>

<file path=xl/sharedStrings.xml><?xml version="1.0" encoding="utf-8"?>
<sst xmlns="http://schemas.openxmlformats.org/spreadsheetml/2006/main" count="163" uniqueCount="103">
  <si>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</si>
  <si>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</si>
  <si>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</si>
  <si>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</si>
  <si>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</si>
  <si>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</si>
  <si>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</si>
  <si>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</si>
  <si>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</si>
  <si>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</si>
  <si>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</si>
  <si>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</si>
  <si>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</si>
  <si>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</si>
  <si>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</si>
  <si>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</si>
  <si>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</si>
  <si>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</si>
  <si>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</si>
  <si>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</si>
  <si>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</si>
  <si>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</si>
  <si>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</si>
  <si>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</si>
  <si>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</si>
  <si>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</si>
  <si>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</si>
  <si>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</si>
  <si>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</si>
  <si>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</si>
  <si>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</si>
  <si>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</si>
  <si>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</si>
  <si>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</si>
  <si>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</si>
  <si>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</si>
  <si>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</si>
  <si>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</si>
  <si>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</si>
  <si>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</si>
  <si>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</si>
  <si>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</si>
  <si>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</si>
  <si>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</si>
  <si>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</si>
  <si>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</si>
  <si>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</si>
  <si>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</si>
  <si>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Бичуринского сельского поселения</t>
  </si>
  <si>
    <t>310</t>
  </si>
  <si>
    <t>Увеличение стоимости основных средств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</si>
  <si>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</si>
  <si>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</si>
  <si>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</si>
  <si>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</si>
  <si>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Сельское хозяйство и рыболовство</t>
  </si>
  <si>
    <t>0405</t>
  </si>
  <si>
    <t>0804</t>
  </si>
  <si>
    <t>Другие вопросы в области культуры, кинематографии</t>
  </si>
  <si>
    <t>ФИЗИЧЕСКАЯ КУЛЬТУРА И СПОРТ</t>
  </si>
  <si>
    <t>1100</t>
  </si>
  <si>
    <t>1101</t>
  </si>
  <si>
    <t>Физическая культура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</si>
  <si>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</si>
  <si>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</si>
  <si>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</si>
  <si>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</si>
  <si>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</si>
  <si>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</si>
  <si>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</si>
  <si>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</si>
  <si>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</si>
  <si>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</si>
  <si>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Иные расходы</t>
  </si>
  <si>
    <t>И.С. Лебедева</t>
  </si>
  <si>
    <t>291</t>
  </si>
  <si>
    <t>Налоги, пошлины и сборы</t>
  </si>
  <si>
    <t>343</t>
  </si>
  <si>
    <t>Увеличение стоимости горюче-смазочных материалов</t>
  </si>
  <si>
    <t>224</t>
  </si>
  <si>
    <t>349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</si>
  <si>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</si>
  <si>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</si>
  <si>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</si>
  <si>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</si>
  <si>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</si>
  <si>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</si>
  <si>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</si>
  <si>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</si>
  <si>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</si>
  <si>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</si>
  <si>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</si>
  <si>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</si>
  <si>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</si>
  <si>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</si>
  <si>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266</t>
  </si>
  <si>
    <t>Социальные пособия и компенсации персоналу в денежной форме</t>
  </si>
  <si>
    <t>Расходы</t>
  </si>
  <si>
    <t>200</t>
  </si>
  <si>
    <t>228</t>
  </si>
  <si>
    <t>Услуги, работы для целей капитальных вложений</t>
  </si>
  <si>
    <t>Н.М. Яковлев</t>
  </si>
  <si>
    <t>Исполнение бюджета по расходам по состоянию на 01.10.2022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</si>
</sst>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right" vertical="top" shrinkToFit="1"/>
    </xf>
    <xf numFmtId="0" fontId="2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shrinkToFit="1"/>
    </xf>
    <xf numFmtId="172" fontId="3" fillId="0" borderId="11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shrinkToFit="1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shrinkToFit="1"/>
    </xf>
    <xf numFmtId="172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shrinkToFit="1"/>
    </xf>
    <xf numFmtId="49" fontId="5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right" shrinkToFit="1"/>
    </xf>
    <xf numFmtId="49" fontId="5" fillId="36" borderId="11" xfId="0" applyNumberFormat="1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shrinkToFit="1"/>
    </xf>
    <xf numFmtId="49" fontId="8" fillId="38" borderId="11" xfId="0" applyNumberFormat="1" applyFont="1" applyFill="1" applyBorder="1" applyAlignment="1">
      <alignment horizontal="center" wrapText="1"/>
    </xf>
    <xf numFmtId="4" fontId="8" fillId="38" borderId="11" xfId="0" applyNumberFormat="1" applyFont="1" applyFill="1" applyBorder="1" applyAlignment="1">
      <alignment shrinkToFit="1"/>
    </xf>
    <xf numFmtId="49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left" wrapText="1"/>
    </xf>
    <xf numFmtId="49" fontId="48" fillId="16" borderId="11" xfId="0" applyNumberFormat="1" applyFont="1" applyFill="1" applyBorder="1" applyAlignment="1">
      <alignment horizontal="left" wrapText="1"/>
    </xf>
    <xf numFmtId="49" fontId="49" fillId="16" borderId="11" xfId="0" applyNumberFormat="1" applyFont="1" applyFill="1" applyBorder="1" applyAlignment="1">
      <alignment horizontal="center" wrapText="1"/>
    </xf>
    <xf numFmtId="4" fontId="49" fillId="16" borderId="11" xfId="0" applyNumberFormat="1" applyFont="1" applyFill="1" applyBorder="1" applyAlignment="1">
      <alignment shrinkToFit="1"/>
    </xf>
    <xf numFmtId="49" fontId="7" fillId="38" borderId="11" xfId="0" applyNumberFormat="1" applyFont="1" applyFill="1" applyBorder="1" applyAlignment="1">
      <alignment horizontal="left" wrapText="1"/>
    </xf>
    <xf numFmtId="49" fontId="10" fillId="36" borderId="11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shrinkToFit="1"/>
    </xf>
    <xf numFmtId="172" fontId="10" fillId="0" borderId="11" xfId="0" applyNumberFormat="1" applyFont="1" applyBorder="1" applyAlignment="1">
      <alignment/>
    </xf>
    <xf numFmtId="49" fontId="3" fillId="36" borderId="11" xfId="0" applyNumberFormat="1" applyFont="1" applyFill="1" applyBorder="1" applyAlignment="1">
      <alignment horizontal="center" wrapText="1"/>
    </xf>
    <xf numFmtId="4" fontId="50" fillId="0" borderId="11" xfId="0" applyNumberFormat="1" applyFont="1" applyFill="1" applyBorder="1" applyAlignment="1">
      <alignment shrinkToFit="1"/>
    </xf>
    <xf numFmtId="172" fontId="50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PageLayoutView="0" workbookViewId="0" topLeftCell="A1">
      <selection activeCell="H76" sqref="H76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1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6" t="s">
        <v>102</v>
      </c>
      <c r="B1" s="46"/>
      <c r="C1" s="46"/>
      <c r="D1" s="46"/>
      <c r="E1" s="46"/>
      <c r="F1" s="46"/>
    </row>
    <row r="2" spans="1:9" ht="15.75">
      <c r="A2" s="47" t="s">
        <v>48</v>
      </c>
      <c r="B2" s="47"/>
      <c r="C2" s="47"/>
      <c r="D2" s="47"/>
      <c r="E2" s="47"/>
      <c r="F2" s="47"/>
      <c r="G2" s="1"/>
      <c r="H2" s="1"/>
      <c r="I2" s="1"/>
    </row>
    <row r="3" spans="1:6" ht="12.75">
      <c r="A3" s="7"/>
      <c r="B3" s="7"/>
      <c r="C3" s="7"/>
      <c r="D3" s="7"/>
      <c r="E3" s="7"/>
      <c r="F3" s="7"/>
    </row>
    <row r="4" spans="1:8" ht="22.5">
      <c r="A4" s="8" t="s">
        <v>4</v>
      </c>
      <c r="B4" s="8" t="s">
        <v>5</v>
      </c>
      <c r="C4" s="8" t="s">
        <v>1</v>
      </c>
      <c r="D4" s="8" t="s">
        <v>0</v>
      </c>
      <c r="E4" s="8" t="s">
        <v>2</v>
      </c>
      <c r="F4" s="8" t="s">
        <v>45</v>
      </c>
      <c r="G4" s="3"/>
      <c r="H4" s="3"/>
    </row>
    <row r="5" spans="1:6" s="5" customFormat="1" ht="18.75">
      <c r="A5" s="9" t="s">
        <v>11</v>
      </c>
      <c r="B5" s="10" t="s">
        <v>10</v>
      </c>
      <c r="C5" s="11">
        <f>C6+C21+C23+C19</f>
        <v>1494842</v>
      </c>
      <c r="D5" s="11">
        <f>D6+D21+D23+D19</f>
        <v>2986</v>
      </c>
      <c r="E5" s="11">
        <f>E6+E21+E23+E19</f>
        <v>993965.3200000001</v>
      </c>
      <c r="F5" s="12">
        <f aca="true" t="shared" si="0" ref="F5:F16">E5/C5*100</f>
        <v>66.49300193599056</v>
      </c>
    </row>
    <row r="6" spans="1:8" ht="20.25" customHeight="1">
      <c r="A6" s="13" t="s">
        <v>8</v>
      </c>
      <c r="B6" s="14" t="s">
        <v>7</v>
      </c>
      <c r="C6" s="15">
        <f>C7+C9+C10+C11+C12+C13+C14+C17+C16+C18+C8+C15</f>
        <v>1489842</v>
      </c>
      <c r="D6" s="15">
        <f>D7+D9+D10+D11+D12+D13+D14+D17+D16+D18+D8+D15</f>
        <v>0</v>
      </c>
      <c r="E6" s="15">
        <f>E7+E9+E10+E11+E12+E13+E14+E17+E16+E18+E8+E15</f>
        <v>993965.3200000001</v>
      </c>
      <c r="F6" s="12">
        <f t="shared" si="0"/>
        <v>66.71615647833798</v>
      </c>
      <c r="G6" s="2"/>
      <c r="H6" s="2"/>
    </row>
    <row r="7" spans="1:6" s="4" customFormat="1" ht="12.75">
      <c r="A7" s="16" t="s">
        <v>9</v>
      </c>
      <c r="B7" s="17" t="s">
        <v>6</v>
      </c>
      <c r="C7" s="18">
        <v>1023025</v>
      </c>
      <c r="D7" s="18">
        <v>0</v>
      </c>
      <c r="E7" s="18">
        <v>709589.07</v>
      </c>
      <c r="F7" s="19">
        <f t="shared" si="0"/>
        <v>69.36185039466288</v>
      </c>
    </row>
    <row r="8" spans="1:6" s="4" customFormat="1" ht="12.75">
      <c r="A8" s="16" t="s">
        <v>96</v>
      </c>
      <c r="B8" s="17" t="s">
        <v>95</v>
      </c>
      <c r="C8" s="18">
        <v>10000</v>
      </c>
      <c r="D8" s="18"/>
      <c r="E8" s="18">
        <v>8418.43</v>
      </c>
      <c r="F8" s="19">
        <f>E8/C8*100</f>
        <v>84.18430000000001</v>
      </c>
    </row>
    <row r="9" spans="1:6" s="4" customFormat="1" ht="12.75">
      <c r="A9" s="16" t="s">
        <v>13</v>
      </c>
      <c r="B9" s="17" t="s">
        <v>12</v>
      </c>
      <c r="C9" s="18">
        <v>311067</v>
      </c>
      <c r="D9" s="18">
        <v>0</v>
      </c>
      <c r="E9" s="18">
        <v>182424.43</v>
      </c>
      <c r="F9" s="19">
        <f t="shared" si="0"/>
        <v>58.64473891476756</v>
      </c>
    </row>
    <row r="10" spans="1:6" s="4" customFormat="1" ht="12.75">
      <c r="A10" s="16" t="s">
        <v>15</v>
      </c>
      <c r="B10" s="17" t="s">
        <v>14</v>
      </c>
      <c r="C10" s="18">
        <v>9500</v>
      </c>
      <c r="D10" s="18">
        <v>0</v>
      </c>
      <c r="E10" s="18">
        <v>6858</v>
      </c>
      <c r="F10" s="19">
        <f t="shared" si="0"/>
        <v>72.18947368421053</v>
      </c>
    </row>
    <row r="11" spans="1:6" s="4" customFormat="1" ht="12.75">
      <c r="A11" s="16" t="s">
        <v>30</v>
      </c>
      <c r="B11" s="17" t="s">
        <v>29</v>
      </c>
      <c r="C11" s="18">
        <v>25000</v>
      </c>
      <c r="D11" s="18"/>
      <c r="E11" s="18">
        <v>14320.89</v>
      </c>
      <c r="F11" s="19">
        <f t="shared" si="0"/>
        <v>57.28356</v>
      </c>
    </row>
    <row r="12" spans="1:6" s="4" customFormat="1" ht="12.75">
      <c r="A12" s="16" t="s">
        <v>17</v>
      </c>
      <c r="B12" s="17" t="s">
        <v>16</v>
      </c>
      <c r="C12" s="18">
        <v>10500</v>
      </c>
      <c r="D12" s="18">
        <v>0</v>
      </c>
      <c r="E12" s="18">
        <v>10500</v>
      </c>
      <c r="F12" s="19">
        <f t="shared" si="0"/>
        <v>100</v>
      </c>
    </row>
    <row r="13" spans="1:6" s="4" customFormat="1" ht="12.75">
      <c r="A13" s="16" t="s">
        <v>19</v>
      </c>
      <c r="B13" s="17" t="s">
        <v>18</v>
      </c>
      <c r="C13" s="18">
        <v>11400</v>
      </c>
      <c r="D13" s="18">
        <v>0</v>
      </c>
      <c r="E13" s="18">
        <v>2300</v>
      </c>
      <c r="F13" s="19">
        <f t="shared" si="0"/>
        <v>20.175438596491226</v>
      </c>
    </row>
    <row r="14" spans="1:6" s="4" customFormat="1" ht="12.75">
      <c r="A14" s="16" t="s">
        <v>76</v>
      </c>
      <c r="B14" s="17" t="s">
        <v>75</v>
      </c>
      <c r="C14" s="18">
        <v>6808</v>
      </c>
      <c r="D14" s="18">
        <v>0</v>
      </c>
      <c r="E14" s="18">
        <v>4751</v>
      </c>
      <c r="F14" s="19">
        <f t="shared" si="0"/>
        <v>69.7855464159812</v>
      </c>
    </row>
    <row r="15" spans="1:6" s="4" customFormat="1" ht="12.75">
      <c r="A15" s="16" t="s">
        <v>86</v>
      </c>
      <c r="B15" s="17" t="s">
        <v>85</v>
      </c>
      <c r="C15" s="18">
        <v>3792</v>
      </c>
      <c r="D15" s="18"/>
      <c r="E15" s="18">
        <v>3792</v>
      </c>
      <c r="F15" s="19">
        <f t="shared" si="0"/>
        <v>100</v>
      </c>
    </row>
    <row r="16" spans="1:6" s="4" customFormat="1" ht="12" customHeight="1">
      <c r="A16" s="16" t="s">
        <v>50</v>
      </c>
      <c r="B16" s="17" t="s">
        <v>49</v>
      </c>
      <c r="C16" s="18">
        <v>1750</v>
      </c>
      <c r="D16" s="18"/>
      <c r="E16" s="18">
        <v>1750</v>
      </c>
      <c r="F16" s="19">
        <f t="shared" si="0"/>
        <v>100</v>
      </c>
    </row>
    <row r="17" spans="1:6" s="4" customFormat="1" ht="12.75">
      <c r="A17" s="16" t="s">
        <v>78</v>
      </c>
      <c r="B17" s="17" t="s">
        <v>77</v>
      </c>
      <c r="C17" s="18">
        <v>70000</v>
      </c>
      <c r="D17" s="18">
        <v>0</v>
      </c>
      <c r="E17" s="18">
        <v>49261.5</v>
      </c>
      <c r="F17" s="19">
        <f>E17/C17*100</f>
        <v>70.37357142857142</v>
      </c>
    </row>
    <row r="18" spans="1:6" s="4" customFormat="1" ht="11.25" customHeight="1">
      <c r="A18" s="16" t="s">
        <v>84</v>
      </c>
      <c r="B18" s="17" t="s">
        <v>83</v>
      </c>
      <c r="C18" s="18">
        <v>7000</v>
      </c>
      <c r="D18" s="18"/>
      <c r="E18" s="18">
        <v>0</v>
      </c>
      <c r="F18" s="19">
        <f>E18/C18*100</f>
        <v>0</v>
      </c>
    </row>
    <row r="19" spans="1:6" s="4" customFormat="1" ht="15.75" customHeight="1">
      <c r="A19" s="25" t="s">
        <v>87</v>
      </c>
      <c r="B19" s="40" t="s">
        <v>88</v>
      </c>
      <c r="C19" s="41">
        <f>C20</f>
        <v>0</v>
      </c>
      <c r="D19" s="41"/>
      <c r="E19" s="41">
        <f>E20</f>
        <v>0</v>
      </c>
      <c r="F19" s="42" t="e">
        <f>E19/C19*100</f>
        <v>#DIV/0!</v>
      </c>
    </row>
    <row r="20" spans="1:6" s="4" customFormat="1" ht="14.25" customHeight="1">
      <c r="A20" s="16" t="s">
        <v>86</v>
      </c>
      <c r="B20" s="17" t="s">
        <v>85</v>
      </c>
      <c r="C20" s="18">
        <v>0</v>
      </c>
      <c r="D20" s="18"/>
      <c r="E20" s="18">
        <v>0</v>
      </c>
      <c r="F20" s="19" t="e">
        <f>E20/C20*100</f>
        <v>#DIV/0!</v>
      </c>
    </row>
    <row r="21" spans="1:8" ht="14.25" customHeight="1">
      <c r="A21" s="13" t="s">
        <v>24</v>
      </c>
      <c r="B21" s="14" t="s">
        <v>23</v>
      </c>
      <c r="C21" s="15">
        <f>C22</f>
        <v>5000</v>
      </c>
      <c r="D21" s="15">
        <f>D22</f>
        <v>0</v>
      </c>
      <c r="E21" s="15">
        <f>E22</f>
        <v>0</v>
      </c>
      <c r="F21" s="12">
        <v>0</v>
      </c>
      <c r="G21" s="2"/>
      <c r="H21" s="2"/>
    </row>
    <row r="22" spans="1:6" s="4" customFormat="1" ht="14.25" customHeight="1">
      <c r="A22" s="16" t="s">
        <v>97</v>
      </c>
      <c r="B22" s="17" t="s">
        <v>98</v>
      </c>
      <c r="C22" s="18">
        <v>5000</v>
      </c>
      <c r="D22" s="18">
        <v>0</v>
      </c>
      <c r="E22" s="18">
        <v>0</v>
      </c>
      <c r="F22" s="19">
        <v>0</v>
      </c>
    </row>
    <row r="23" spans="1:8" ht="9.75" customHeight="1">
      <c r="A23" s="13" t="s">
        <v>53</v>
      </c>
      <c r="B23" s="14" t="s">
        <v>54</v>
      </c>
      <c r="C23" s="15">
        <f>C25+C24</f>
        <v>0</v>
      </c>
      <c r="D23" s="15">
        <f>D25+D24</f>
        <v>2986</v>
      </c>
      <c r="E23" s="15">
        <f>E25+E24</f>
        <v>0</v>
      </c>
      <c r="F23" s="12" t="e">
        <f aca="true" t="shared" si="1" ref="F23:F30">E23/C23*100</f>
        <v>#DIV/0!</v>
      </c>
      <c r="G23" s="2"/>
      <c r="H23" s="2"/>
    </row>
    <row r="24" spans="1:6" s="4" customFormat="1" ht="8.25" customHeight="1">
      <c r="A24" s="16" t="s">
        <v>84</v>
      </c>
      <c r="B24" s="17" t="s">
        <v>83</v>
      </c>
      <c r="C24" s="18">
        <v>0</v>
      </c>
      <c r="D24" s="18"/>
      <c r="E24" s="18">
        <v>0</v>
      </c>
      <c r="F24" s="19" t="e">
        <f t="shared" si="1"/>
        <v>#DIV/0!</v>
      </c>
    </row>
    <row r="25" spans="1:6" s="4" customFormat="1" ht="7.5" customHeight="1">
      <c r="A25" s="16" t="s">
        <v>86</v>
      </c>
      <c r="B25" s="17" t="s">
        <v>85</v>
      </c>
      <c r="C25" s="18">
        <v>0</v>
      </c>
      <c r="D25" s="18">
        <v>2986</v>
      </c>
      <c r="E25" s="18">
        <v>0</v>
      </c>
      <c r="F25" s="19" t="e">
        <f t="shared" si="1"/>
        <v>#DIV/0!</v>
      </c>
    </row>
    <row r="26" spans="1:6" s="5" customFormat="1" ht="18.75">
      <c r="A26" s="9" t="s">
        <v>28</v>
      </c>
      <c r="B26" s="10" t="s">
        <v>27</v>
      </c>
      <c r="C26" s="11">
        <f>C27</f>
        <v>103906</v>
      </c>
      <c r="D26" s="11">
        <f>D27</f>
        <v>293800</v>
      </c>
      <c r="E26" s="11">
        <f>E27</f>
        <v>67112.41</v>
      </c>
      <c r="F26" s="12">
        <f t="shared" si="1"/>
        <v>64.58954247107962</v>
      </c>
    </row>
    <row r="27" spans="1:8" ht="15.75">
      <c r="A27" s="13" t="s">
        <v>26</v>
      </c>
      <c r="B27" s="14" t="s">
        <v>25</v>
      </c>
      <c r="C27" s="15">
        <f>C28+C30+C31+C33+C32+C29</f>
        <v>103906</v>
      </c>
      <c r="D27" s="15">
        <f>D28+D30+D31+D33+D32+D29</f>
        <v>293800</v>
      </c>
      <c r="E27" s="15">
        <f>E28+E30+E31+E33+E32+E29</f>
        <v>67112.41</v>
      </c>
      <c r="F27" s="12">
        <f t="shared" si="1"/>
        <v>64.58954247107962</v>
      </c>
      <c r="G27" s="6"/>
      <c r="H27" s="2"/>
    </row>
    <row r="28" spans="1:6" s="4" customFormat="1" ht="12.75">
      <c r="A28" s="16" t="s">
        <v>9</v>
      </c>
      <c r="B28" s="17" t="s">
        <v>6</v>
      </c>
      <c r="C28" s="18">
        <v>77885</v>
      </c>
      <c r="D28" s="18">
        <v>0</v>
      </c>
      <c r="E28" s="18">
        <v>52335.8</v>
      </c>
      <c r="F28" s="19">
        <f t="shared" si="1"/>
        <v>67.1962508827117</v>
      </c>
    </row>
    <row r="29" spans="1:6" s="4" customFormat="1" ht="12" customHeight="1">
      <c r="A29" s="16" t="s">
        <v>96</v>
      </c>
      <c r="B29" s="17" t="s">
        <v>95</v>
      </c>
      <c r="C29" s="44">
        <v>0</v>
      </c>
      <c r="D29" s="44"/>
      <c r="E29" s="44">
        <v>0</v>
      </c>
      <c r="F29" s="45" t="e">
        <f>E29/C29*100</f>
        <v>#DIV/0!</v>
      </c>
    </row>
    <row r="30" spans="1:6" s="4" customFormat="1" ht="11.25" customHeight="1">
      <c r="A30" s="16" t="s">
        <v>19</v>
      </c>
      <c r="B30" s="17" t="s">
        <v>18</v>
      </c>
      <c r="C30" s="18">
        <v>1000</v>
      </c>
      <c r="D30" s="18">
        <v>0</v>
      </c>
      <c r="E30" s="18">
        <v>850</v>
      </c>
      <c r="F30" s="19">
        <f t="shared" si="1"/>
        <v>85</v>
      </c>
    </row>
    <row r="31" spans="1:6" s="4" customFormat="1" ht="12.75">
      <c r="A31" s="16" t="s">
        <v>13</v>
      </c>
      <c r="B31" s="17" t="s">
        <v>12</v>
      </c>
      <c r="C31" s="18">
        <v>23521</v>
      </c>
      <c r="D31" s="18">
        <v>0</v>
      </c>
      <c r="E31" s="18">
        <v>13926.61</v>
      </c>
      <c r="F31" s="19">
        <f aca="true" t="shared" si="2" ref="F31:F37">E31/C31*100</f>
        <v>59.20925981038221</v>
      </c>
    </row>
    <row r="32" spans="1:6" s="5" customFormat="1" ht="7.5" customHeight="1">
      <c r="A32" s="16" t="s">
        <v>17</v>
      </c>
      <c r="B32" s="20" t="s">
        <v>16</v>
      </c>
      <c r="C32" s="21">
        <v>0</v>
      </c>
      <c r="D32" s="21">
        <v>293800</v>
      </c>
      <c r="E32" s="21">
        <v>0</v>
      </c>
      <c r="F32" s="19">
        <v>0</v>
      </c>
    </row>
    <row r="33" spans="1:6" s="4" customFormat="1" ht="15" customHeight="1">
      <c r="A33" s="16" t="s">
        <v>84</v>
      </c>
      <c r="B33" s="17" t="s">
        <v>83</v>
      </c>
      <c r="C33" s="18">
        <v>1500</v>
      </c>
      <c r="D33" s="18">
        <v>0</v>
      </c>
      <c r="E33" s="18">
        <v>0</v>
      </c>
      <c r="F33" s="19">
        <f t="shared" si="2"/>
        <v>0</v>
      </c>
    </row>
    <row r="34" spans="1:6" s="5" customFormat="1" ht="23.25">
      <c r="A34" s="9" t="s">
        <v>34</v>
      </c>
      <c r="B34" s="10" t="s">
        <v>33</v>
      </c>
      <c r="C34" s="11">
        <f>C37+C35</f>
        <v>4000</v>
      </c>
      <c r="D34" s="11">
        <f>D37+D35</f>
        <v>0</v>
      </c>
      <c r="E34" s="11">
        <f>E37+E35</f>
        <v>2000</v>
      </c>
      <c r="F34" s="12">
        <f t="shared" si="2"/>
        <v>50</v>
      </c>
    </row>
    <row r="35" spans="1:6" s="5" customFormat="1" ht="21" customHeight="1">
      <c r="A35" s="25" t="s">
        <v>91</v>
      </c>
      <c r="B35" s="43" t="s">
        <v>92</v>
      </c>
      <c r="C35" s="27">
        <f>C36</f>
        <v>1000</v>
      </c>
      <c r="D35" s="27">
        <f>D36</f>
        <v>0</v>
      </c>
      <c r="E35" s="27">
        <f>E36</f>
        <v>1000</v>
      </c>
      <c r="F35" s="12">
        <f t="shared" si="2"/>
        <v>100</v>
      </c>
    </row>
    <row r="36" spans="1:6" s="4" customFormat="1" ht="12.75">
      <c r="A36" s="16" t="s">
        <v>22</v>
      </c>
      <c r="B36" s="17" t="s">
        <v>83</v>
      </c>
      <c r="C36" s="18">
        <v>1000</v>
      </c>
      <c r="D36" s="18"/>
      <c r="E36" s="18">
        <v>1000</v>
      </c>
      <c r="F36" s="19">
        <f t="shared" si="2"/>
        <v>100</v>
      </c>
    </row>
    <row r="37" spans="1:8" ht="15.75">
      <c r="A37" s="13" t="s">
        <v>32</v>
      </c>
      <c r="B37" s="14" t="s">
        <v>31</v>
      </c>
      <c r="C37" s="15">
        <f>C39+C38</f>
        <v>3000</v>
      </c>
      <c r="D37" s="15">
        <f>D39</f>
        <v>0</v>
      </c>
      <c r="E37" s="15">
        <f>E39+E38</f>
        <v>1000</v>
      </c>
      <c r="F37" s="12">
        <f t="shared" si="2"/>
        <v>33.33333333333333</v>
      </c>
      <c r="G37" s="2"/>
      <c r="H37" s="2"/>
    </row>
    <row r="38" spans="1:8" ht="9" customHeight="1">
      <c r="A38" s="16" t="s">
        <v>17</v>
      </c>
      <c r="B38" s="30" t="s">
        <v>16</v>
      </c>
      <c r="C38" s="31">
        <v>0</v>
      </c>
      <c r="D38" s="31"/>
      <c r="E38" s="31">
        <v>0</v>
      </c>
      <c r="F38" s="19">
        <v>0</v>
      </c>
      <c r="G38" s="2"/>
      <c r="H38" s="2"/>
    </row>
    <row r="39" spans="1:6" s="4" customFormat="1" ht="13.5" customHeight="1">
      <c r="A39" s="16" t="s">
        <v>84</v>
      </c>
      <c r="B39" s="17" t="s">
        <v>83</v>
      </c>
      <c r="C39" s="18">
        <v>3000</v>
      </c>
      <c r="D39" s="18">
        <v>0</v>
      </c>
      <c r="E39" s="18">
        <v>1000</v>
      </c>
      <c r="F39" s="19">
        <f>E39/C39*100</f>
        <v>33.33333333333333</v>
      </c>
    </row>
    <row r="40" spans="1:6" s="4" customFormat="1" ht="15.75" customHeight="1">
      <c r="A40" s="9" t="s">
        <v>36</v>
      </c>
      <c r="B40" s="10" t="s">
        <v>35</v>
      </c>
      <c r="C40" s="11">
        <f>C43+C41+C47</f>
        <v>2967055.87</v>
      </c>
      <c r="D40" s="11">
        <f>D43+D41+D47</f>
        <v>1175200</v>
      </c>
      <c r="E40" s="11">
        <f>E43+E41+E47</f>
        <v>2290419.65</v>
      </c>
      <c r="F40" s="12">
        <f>E40/C40*100</f>
        <v>77.19502936087281</v>
      </c>
    </row>
    <row r="41" spans="1:6" s="5" customFormat="1" ht="15" customHeight="1">
      <c r="A41" s="22" t="s">
        <v>55</v>
      </c>
      <c r="B41" s="23" t="s">
        <v>56</v>
      </c>
      <c r="C41" s="24">
        <f>C42</f>
        <v>72600</v>
      </c>
      <c r="D41" s="24">
        <f>D42</f>
        <v>293800</v>
      </c>
      <c r="E41" s="24">
        <f>E42</f>
        <v>0</v>
      </c>
      <c r="F41" s="12">
        <v>0</v>
      </c>
    </row>
    <row r="42" spans="1:6" s="5" customFormat="1" ht="15" customHeight="1">
      <c r="A42" s="16" t="s">
        <v>19</v>
      </c>
      <c r="B42" s="20" t="s">
        <v>16</v>
      </c>
      <c r="C42" s="21">
        <v>72600</v>
      </c>
      <c r="D42" s="21">
        <v>293800</v>
      </c>
      <c r="E42" s="21">
        <v>0</v>
      </c>
      <c r="F42" s="19">
        <v>0</v>
      </c>
    </row>
    <row r="43" spans="1:6" s="5" customFormat="1" ht="15" customHeight="1">
      <c r="A43" s="25" t="s">
        <v>46</v>
      </c>
      <c r="B43" s="26" t="s">
        <v>47</v>
      </c>
      <c r="C43" s="27">
        <f>C44+C45+C46</f>
        <v>2843955.87</v>
      </c>
      <c r="D43" s="27">
        <f>D44+D45+D46</f>
        <v>293800</v>
      </c>
      <c r="E43" s="27">
        <f>E44+E45+E46</f>
        <v>2259919.65</v>
      </c>
      <c r="F43" s="12">
        <f>E43/C43*100</f>
        <v>79.46394927710323</v>
      </c>
    </row>
    <row r="44" spans="1:6" s="5" customFormat="1" ht="13.5" customHeight="1">
      <c r="A44" s="16" t="s">
        <v>17</v>
      </c>
      <c r="B44" s="20" t="s">
        <v>16</v>
      </c>
      <c r="C44" s="21">
        <v>2843955.87</v>
      </c>
      <c r="D44" s="21">
        <v>293800</v>
      </c>
      <c r="E44" s="21">
        <v>2259919.65</v>
      </c>
      <c r="F44" s="19">
        <f>E44/C44*100</f>
        <v>79.46394927710323</v>
      </c>
    </row>
    <row r="45" spans="1:6" s="4" customFormat="1" ht="7.5" customHeight="1">
      <c r="A45" s="16" t="s">
        <v>19</v>
      </c>
      <c r="B45" s="17" t="s">
        <v>18</v>
      </c>
      <c r="C45" s="18">
        <v>0</v>
      </c>
      <c r="D45" s="18">
        <v>0</v>
      </c>
      <c r="E45" s="18">
        <v>0</v>
      </c>
      <c r="F45" s="19">
        <v>0</v>
      </c>
    </row>
    <row r="46" spans="1:6" s="4" customFormat="1" ht="8.25" customHeight="1">
      <c r="A46" s="16" t="s">
        <v>21</v>
      </c>
      <c r="B46" s="17" t="s">
        <v>20</v>
      </c>
      <c r="C46" s="18">
        <v>0</v>
      </c>
      <c r="D46" s="18">
        <v>0</v>
      </c>
      <c r="E46" s="18">
        <v>0</v>
      </c>
      <c r="F46" s="19">
        <v>0</v>
      </c>
    </row>
    <row r="47" spans="1:6" s="4" customFormat="1" ht="14.25" customHeight="1">
      <c r="A47" s="25" t="s">
        <v>64</v>
      </c>
      <c r="B47" s="26" t="s">
        <v>63</v>
      </c>
      <c r="C47" s="27">
        <f>C49+C48</f>
        <v>50500</v>
      </c>
      <c r="D47" s="27">
        <f>D49+D48</f>
        <v>587600</v>
      </c>
      <c r="E47" s="27">
        <f>E49+E48</f>
        <v>30500</v>
      </c>
      <c r="F47" s="12">
        <f aca="true" t="shared" si="3" ref="F47:F53">E47/C47*100</f>
        <v>60.396039603960396</v>
      </c>
    </row>
    <row r="48" spans="1:6" s="4" customFormat="1" ht="12.75" customHeight="1">
      <c r="A48" s="16" t="s">
        <v>19</v>
      </c>
      <c r="B48" s="20" t="s">
        <v>18</v>
      </c>
      <c r="C48" s="21">
        <v>30500</v>
      </c>
      <c r="D48" s="21">
        <v>293800</v>
      </c>
      <c r="E48" s="21">
        <v>11000</v>
      </c>
      <c r="F48" s="19">
        <f t="shared" si="3"/>
        <v>36.0655737704918</v>
      </c>
    </row>
    <row r="49" spans="1:6" s="4" customFormat="1" ht="12.75" customHeight="1">
      <c r="A49" s="16" t="s">
        <v>100</v>
      </c>
      <c r="B49" s="20" t="s">
        <v>99</v>
      </c>
      <c r="C49" s="21">
        <v>20000</v>
      </c>
      <c r="D49" s="21">
        <v>293800</v>
      </c>
      <c r="E49" s="21">
        <v>19500</v>
      </c>
      <c r="F49" s="19">
        <f t="shared" si="3"/>
        <v>97.5</v>
      </c>
    </row>
    <row r="50" spans="1:6" s="5" customFormat="1" ht="16.5" customHeight="1">
      <c r="A50" s="9" t="s">
        <v>40</v>
      </c>
      <c r="B50" s="10" t="s">
        <v>39</v>
      </c>
      <c r="C50" s="11">
        <f>C58+C51+C53</f>
        <v>1200121.95</v>
      </c>
      <c r="D50" s="11">
        <f>D58+D51</f>
        <v>293800</v>
      </c>
      <c r="E50" s="11">
        <f>E58+E51+E53</f>
        <v>1072722.4</v>
      </c>
      <c r="F50" s="12">
        <f t="shared" si="3"/>
        <v>89.38444963863881</v>
      </c>
    </row>
    <row r="51" spans="1:6" s="5" customFormat="1" ht="15.75" customHeight="1">
      <c r="A51" s="13" t="s">
        <v>66</v>
      </c>
      <c r="B51" s="14" t="s">
        <v>65</v>
      </c>
      <c r="C51" s="15">
        <f>C52</f>
        <v>82300</v>
      </c>
      <c r="D51" s="15">
        <f>D52</f>
        <v>0</v>
      </c>
      <c r="E51" s="15">
        <f>E52</f>
        <v>54190</v>
      </c>
      <c r="F51" s="12">
        <f t="shared" si="3"/>
        <v>65.84447144592953</v>
      </c>
    </row>
    <row r="52" spans="1:6" s="5" customFormat="1" ht="14.25" customHeight="1">
      <c r="A52" s="16" t="s">
        <v>17</v>
      </c>
      <c r="B52" s="17" t="s">
        <v>16</v>
      </c>
      <c r="C52" s="18">
        <v>82300</v>
      </c>
      <c r="D52" s="18">
        <v>0</v>
      </c>
      <c r="E52" s="18">
        <v>54190</v>
      </c>
      <c r="F52" s="19">
        <f t="shared" si="3"/>
        <v>65.84447144592953</v>
      </c>
    </row>
    <row r="53" spans="1:6" s="5" customFormat="1" ht="12.75" customHeight="1">
      <c r="A53" s="35" t="s">
        <v>68</v>
      </c>
      <c r="B53" s="32" t="s">
        <v>67</v>
      </c>
      <c r="C53" s="33">
        <f>C57+C55+C56+C54</f>
        <v>0</v>
      </c>
      <c r="D53" s="33">
        <f>D57+D55+D56+D54</f>
        <v>0</v>
      </c>
      <c r="E53" s="33">
        <f>E57+E55+E56+E54</f>
        <v>0</v>
      </c>
      <c r="F53" s="12" t="e">
        <f t="shared" si="3"/>
        <v>#DIV/0!</v>
      </c>
    </row>
    <row r="54" spans="1:6" s="4" customFormat="1" ht="8.25" customHeight="1">
      <c r="A54" s="16" t="s">
        <v>17</v>
      </c>
      <c r="B54" s="17" t="s">
        <v>16</v>
      </c>
      <c r="C54" s="18">
        <v>0</v>
      </c>
      <c r="D54" s="18"/>
      <c r="E54" s="18">
        <v>0</v>
      </c>
      <c r="F54" s="19">
        <v>0</v>
      </c>
    </row>
    <row r="55" spans="1:6" s="5" customFormat="1" ht="6.75" customHeight="1">
      <c r="A55" s="39" t="s">
        <v>19</v>
      </c>
      <c r="B55" s="30" t="s">
        <v>18</v>
      </c>
      <c r="C55" s="31">
        <v>0</v>
      </c>
      <c r="D55" s="31"/>
      <c r="E55" s="31">
        <v>0</v>
      </c>
      <c r="F55" s="19">
        <v>0</v>
      </c>
    </row>
    <row r="56" spans="1:6" s="5" customFormat="1" ht="6.75" customHeight="1">
      <c r="A56" s="16" t="s">
        <v>52</v>
      </c>
      <c r="B56" s="30" t="s">
        <v>51</v>
      </c>
      <c r="C56" s="31">
        <v>0</v>
      </c>
      <c r="D56" s="31"/>
      <c r="E56" s="31">
        <v>0</v>
      </c>
      <c r="F56" s="19" t="e">
        <f>E56/C56*100</f>
        <v>#DIV/0!</v>
      </c>
    </row>
    <row r="57" spans="1:6" s="5" customFormat="1" ht="7.5" customHeight="1">
      <c r="A57" s="16" t="s">
        <v>22</v>
      </c>
      <c r="B57" s="17" t="s">
        <v>49</v>
      </c>
      <c r="C57" s="18">
        <v>0</v>
      </c>
      <c r="D57" s="18"/>
      <c r="E57" s="18">
        <v>0</v>
      </c>
      <c r="F57" s="19">
        <v>0</v>
      </c>
    </row>
    <row r="58" spans="1:8" ht="14.25" customHeight="1">
      <c r="A58" s="13" t="s">
        <v>38</v>
      </c>
      <c r="B58" s="14" t="s">
        <v>37</v>
      </c>
      <c r="C58" s="15">
        <f>C59+C60+C67+C66+C61+C62+C63+C65+C64</f>
        <v>1117821.95</v>
      </c>
      <c r="D58" s="15">
        <f>D59+D60+D67+D66+D61+D62+D63+D65+D64</f>
        <v>293800</v>
      </c>
      <c r="E58" s="15">
        <f>E59+E60+E67+E66+E61+E62+E63+E65+E64</f>
        <v>1018532.4</v>
      </c>
      <c r="F58" s="12">
        <f aca="true" t="shared" si="4" ref="F58:F66">E58/C58*100</f>
        <v>91.11758809173502</v>
      </c>
      <c r="G58" s="2"/>
      <c r="H58" s="2"/>
    </row>
    <row r="59" spans="1:6" s="4" customFormat="1" ht="12.75">
      <c r="A59" s="16" t="s">
        <v>30</v>
      </c>
      <c r="B59" s="17" t="s">
        <v>29</v>
      </c>
      <c r="C59" s="18">
        <v>85000</v>
      </c>
      <c r="D59" s="18">
        <v>0</v>
      </c>
      <c r="E59" s="18">
        <v>58984.39</v>
      </c>
      <c r="F59" s="19">
        <f t="shared" si="4"/>
        <v>69.3934</v>
      </c>
    </row>
    <row r="60" spans="1:6" s="4" customFormat="1" ht="8.25" customHeight="1">
      <c r="A60" s="16" t="s">
        <v>81</v>
      </c>
      <c r="B60" s="17" t="s">
        <v>79</v>
      </c>
      <c r="C60" s="18">
        <v>0</v>
      </c>
      <c r="D60" s="18"/>
      <c r="E60" s="18">
        <v>0</v>
      </c>
      <c r="F60" s="19">
        <v>0</v>
      </c>
    </row>
    <row r="61" spans="1:6" s="4" customFormat="1" ht="12.75" customHeight="1">
      <c r="A61" s="16" t="s">
        <v>17</v>
      </c>
      <c r="B61" s="17" t="s">
        <v>16</v>
      </c>
      <c r="C61" s="18">
        <v>936008.95</v>
      </c>
      <c r="D61" s="18"/>
      <c r="E61" s="18">
        <v>877735.3</v>
      </c>
      <c r="F61" s="19">
        <f t="shared" si="4"/>
        <v>93.77424222279072</v>
      </c>
    </row>
    <row r="62" spans="1:6" s="4" customFormat="1" ht="12.75" customHeight="1">
      <c r="A62" s="16" t="s">
        <v>19</v>
      </c>
      <c r="B62" s="20" t="s">
        <v>18</v>
      </c>
      <c r="C62" s="21">
        <v>25453</v>
      </c>
      <c r="D62" s="21">
        <v>293800</v>
      </c>
      <c r="E62" s="21">
        <v>25452.71</v>
      </c>
      <c r="F62" s="19">
        <f t="shared" si="4"/>
        <v>99.99886064511058</v>
      </c>
    </row>
    <row r="63" spans="1:6" s="4" customFormat="1" ht="6.75" customHeight="1">
      <c r="A63" s="16" t="s">
        <v>76</v>
      </c>
      <c r="B63" s="17" t="s">
        <v>75</v>
      </c>
      <c r="C63" s="18">
        <v>0</v>
      </c>
      <c r="D63" s="18">
        <v>0</v>
      </c>
      <c r="E63" s="18">
        <v>0</v>
      </c>
      <c r="F63" s="19">
        <v>0</v>
      </c>
    </row>
    <row r="64" spans="1:6" s="4" customFormat="1" ht="12" customHeight="1">
      <c r="A64" s="16" t="s">
        <v>50</v>
      </c>
      <c r="B64" s="17" t="s">
        <v>49</v>
      </c>
      <c r="C64" s="18">
        <v>52500</v>
      </c>
      <c r="D64" s="18"/>
      <c r="E64" s="18">
        <v>45500</v>
      </c>
      <c r="F64" s="19">
        <f t="shared" si="4"/>
        <v>86.66666666666667</v>
      </c>
    </row>
    <row r="65" spans="1:6" s="4" customFormat="1" ht="9" customHeight="1">
      <c r="A65" s="16" t="s">
        <v>90</v>
      </c>
      <c r="B65" s="17" t="s">
        <v>89</v>
      </c>
      <c r="C65" s="18">
        <v>0</v>
      </c>
      <c r="D65" s="18"/>
      <c r="E65" s="18">
        <v>0</v>
      </c>
      <c r="F65" s="19" t="e">
        <f t="shared" si="4"/>
        <v>#DIV/0!</v>
      </c>
    </row>
    <row r="66" spans="1:6" s="4" customFormat="1" ht="13.5" customHeight="1">
      <c r="A66" s="16" t="s">
        <v>84</v>
      </c>
      <c r="B66" s="17" t="s">
        <v>83</v>
      </c>
      <c r="C66" s="18">
        <v>18860</v>
      </c>
      <c r="D66" s="18"/>
      <c r="E66" s="18">
        <v>10860</v>
      </c>
      <c r="F66" s="19">
        <f t="shared" si="4"/>
        <v>57.582184517497346</v>
      </c>
    </row>
    <row r="67" spans="1:6" s="4" customFormat="1" ht="11.25" customHeight="1">
      <c r="A67" s="16" t="s">
        <v>82</v>
      </c>
      <c r="B67" s="17" t="s">
        <v>80</v>
      </c>
      <c r="C67" s="18">
        <v>0</v>
      </c>
      <c r="D67" s="18"/>
      <c r="E67" s="18">
        <v>0</v>
      </c>
      <c r="F67" s="19">
        <v>0</v>
      </c>
    </row>
    <row r="68" spans="1:6" s="34" customFormat="1" ht="15" customHeight="1">
      <c r="A68" s="36" t="s">
        <v>69</v>
      </c>
      <c r="B68" s="37" t="s">
        <v>70</v>
      </c>
      <c r="C68" s="38">
        <f aca="true" t="shared" si="5" ref="C68:E69">C69</f>
        <v>13300</v>
      </c>
      <c r="D68" s="38">
        <f t="shared" si="5"/>
        <v>9773.86</v>
      </c>
      <c r="E68" s="38">
        <f t="shared" si="5"/>
        <v>13300</v>
      </c>
      <c r="F68" s="12">
        <f aca="true" t="shared" si="6" ref="F68:F73">E68/C68*100</f>
        <v>100</v>
      </c>
    </row>
    <row r="69" spans="1:6" s="34" customFormat="1" ht="19.5" customHeight="1">
      <c r="A69" s="35" t="s">
        <v>71</v>
      </c>
      <c r="B69" s="32" t="s">
        <v>72</v>
      </c>
      <c r="C69" s="33">
        <f t="shared" si="5"/>
        <v>13300</v>
      </c>
      <c r="D69" s="33">
        <f t="shared" si="5"/>
        <v>9773.86</v>
      </c>
      <c r="E69" s="33">
        <f t="shared" si="5"/>
        <v>13300</v>
      </c>
      <c r="F69" s="12">
        <f t="shared" si="6"/>
        <v>100</v>
      </c>
    </row>
    <row r="70" spans="1:6" s="4" customFormat="1" ht="12.75" customHeight="1">
      <c r="A70" s="16" t="s">
        <v>73</v>
      </c>
      <c r="B70" s="17" t="s">
        <v>18</v>
      </c>
      <c r="C70" s="18">
        <v>13300</v>
      </c>
      <c r="D70" s="18">
        <v>9773.86</v>
      </c>
      <c r="E70" s="18">
        <v>13300</v>
      </c>
      <c r="F70" s="19">
        <f t="shared" si="6"/>
        <v>100</v>
      </c>
    </row>
    <row r="71" spans="1:6" s="5" customFormat="1" ht="13.5" customHeight="1">
      <c r="A71" s="9" t="s">
        <v>44</v>
      </c>
      <c r="B71" s="10" t="s">
        <v>43</v>
      </c>
      <c r="C71" s="11">
        <f>C72+C75</f>
        <v>745500</v>
      </c>
      <c r="D71" s="11">
        <f>D72+D75</f>
        <v>0</v>
      </c>
      <c r="E71" s="11">
        <f>E72+E75</f>
        <v>559450</v>
      </c>
      <c r="F71" s="12">
        <f t="shared" si="6"/>
        <v>75.04359490274983</v>
      </c>
    </row>
    <row r="72" spans="1:8" ht="14.25" customHeight="1">
      <c r="A72" s="13" t="s">
        <v>42</v>
      </c>
      <c r="B72" s="14" t="s">
        <v>41</v>
      </c>
      <c r="C72" s="15">
        <f>C73+C74</f>
        <v>710000</v>
      </c>
      <c r="D72" s="15">
        <f>D73</f>
        <v>0</v>
      </c>
      <c r="E72" s="15">
        <f>E73+E74</f>
        <v>532665</v>
      </c>
      <c r="F72" s="12">
        <f t="shared" si="6"/>
        <v>75.02323943661972</v>
      </c>
      <c r="G72" s="2"/>
      <c r="H72" s="2"/>
    </row>
    <row r="73" spans="1:6" s="4" customFormat="1" ht="18.75" customHeight="1">
      <c r="A73" s="16" t="s">
        <v>52</v>
      </c>
      <c r="B73" s="17" t="s">
        <v>51</v>
      </c>
      <c r="C73" s="18">
        <v>710000</v>
      </c>
      <c r="D73" s="18">
        <v>0</v>
      </c>
      <c r="E73" s="18">
        <v>532665</v>
      </c>
      <c r="F73" s="19">
        <f t="shared" si="6"/>
        <v>75.02323943661972</v>
      </c>
    </row>
    <row r="74" spans="1:6" s="4" customFormat="1" ht="7.5" customHeight="1">
      <c r="A74" s="16" t="s">
        <v>19</v>
      </c>
      <c r="B74" s="17" t="s">
        <v>18</v>
      </c>
      <c r="C74" s="18">
        <v>0</v>
      </c>
      <c r="D74" s="18"/>
      <c r="E74" s="18">
        <v>0</v>
      </c>
      <c r="F74" s="19">
        <v>0</v>
      </c>
    </row>
    <row r="75" spans="1:8" ht="15" customHeight="1">
      <c r="A75" s="13" t="s">
        <v>58</v>
      </c>
      <c r="B75" s="14" t="s">
        <v>57</v>
      </c>
      <c r="C75" s="15">
        <f>C76</f>
        <v>35500</v>
      </c>
      <c r="D75" s="15">
        <f>D76</f>
        <v>0</v>
      </c>
      <c r="E75" s="15">
        <f>E76</f>
        <v>26785</v>
      </c>
      <c r="F75" s="12">
        <f>E75/C75*100</f>
        <v>75.45070422535211</v>
      </c>
      <c r="G75" s="2"/>
      <c r="H75" s="2"/>
    </row>
    <row r="76" spans="1:6" s="4" customFormat="1" ht="21.75" customHeight="1">
      <c r="A76" s="16" t="s">
        <v>52</v>
      </c>
      <c r="B76" s="17" t="s">
        <v>51</v>
      </c>
      <c r="C76" s="18">
        <v>35500</v>
      </c>
      <c r="D76" s="18">
        <v>0</v>
      </c>
      <c r="E76" s="18">
        <v>26785</v>
      </c>
      <c r="F76" s="19">
        <f>E76/C76*100</f>
        <v>75.45070422535211</v>
      </c>
    </row>
    <row r="77" spans="1:6" s="5" customFormat="1" ht="10.5" customHeight="1">
      <c r="A77" s="9" t="s">
        <v>59</v>
      </c>
      <c r="B77" s="10" t="s">
        <v>60</v>
      </c>
      <c r="C77" s="11">
        <f aca="true" t="shared" si="7" ref="C77:E78">C78</f>
        <v>0</v>
      </c>
      <c r="D77" s="11">
        <f t="shared" si="7"/>
        <v>0</v>
      </c>
      <c r="E77" s="11">
        <f t="shared" si="7"/>
        <v>0</v>
      </c>
      <c r="F77" s="12">
        <v>0</v>
      </c>
    </row>
    <row r="78" spans="1:8" ht="6.75" customHeight="1">
      <c r="A78" s="13" t="s">
        <v>62</v>
      </c>
      <c r="B78" s="14" t="s">
        <v>61</v>
      </c>
      <c r="C78" s="15">
        <f t="shared" si="7"/>
        <v>0</v>
      </c>
      <c r="D78" s="15">
        <f t="shared" si="7"/>
        <v>0</v>
      </c>
      <c r="E78" s="15">
        <f t="shared" si="7"/>
        <v>0</v>
      </c>
      <c r="F78" s="12">
        <v>0</v>
      </c>
      <c r="G78" s="2"/>
      <c r="H78" s="2"/>
    </row>
    <row r="79" spans="1:6" s="4" customFormat="1" ht="10.5" customHeight="1">
      <c r="A79" s="16" t="s">
        <v>21</v>
      </c>
      <c r="B79" s="17" t="s">
        <v>20</v>
      </c>
      <c r="C79" s="18">
        <v>0</v>
      </c>
      <c r="D79" s="18"/>
      <c r="E79" s="18">
        <v>0</v>
      </c>
      <c r="F79" s="19">
        <v>0</v>
      </c>
    </row>
    <row r="80" spans="1:6" ht="15.75">
      <c r="A80" s="7"/>
      <c r="B80" s="28" t="s">
        <v>3</v>
      </c>
      <c r="C80" s="29">
        <f>C5+C26+C34+C40+C50+C71+C77+C68</f>
        <v>6528725.82</v>
      </c>
      <c r="D80" s="29">
        <f>D5+D26+D34+D40+D50+D71+D77+D68</f>
        <v>1775559.86</v>
      </c>
      <c r="E80" s="29">
        <f>E5+E26+E34+E40+E50+E71+E77+E68</f>
        <v>4998969.779999999</v>
      </c>
      <c r="F80" s="12">
        <f>E80/C80*100</f>
        <v>76.56884234112314</v>
      </c>
    </row>
    <row r="81" spans="1:6" ht="6.75" customHeight="1">
      <c r="A81" s="7"/>
      <c r="B81" s="7"/>
      <c r="C81" s="7"/>
      <c r="D81" s="7"/>
      <c r="E81" s="7"/>
      <c r="F81" s="7"/>
    </row>
    <row r="82" spans="1:6" ht="12.75" hidden="1">
      <c r="A82" s="7"/>
      <c r="B82" s="7"/>
      <c r="C82" s="7"/>
      <c r="D82" s="7"/>
      <c r="E82" s="7"/>
      <c r="F82" s="7"/>
    </row>
    <row r="83" spans="1:6" ht="6.75" customHeight="1" hidden="1">
      <c r="A83" s="7"/>
      <c r="B83" s="7"/>
      <c r="C83" s="7"/>
      <c r="D83" s="7"/>
      <c r="E83" s="7"/>
      <c r="F83" s="7"/>
    </row>
    <row r="84" spans="1:6" ht="13.5" customHeight="1">
      <c r="A84" s="7" t="s">
        <v>94</v>
      </c>
      <c r="B84" s="7"/>
      <c r="C84" s="7"/>
      <c r="D84" s="7"/>
      <c r="E84" s="7" t="s">
        <v>101</v>
      </c>
      <c r="F84" s="7"/>
    </row>
    <row r="85" spans="1:6" ht="7.5" customHeight="1">
      <c r="A85" s="7"/>
      <c r="B85" s="7"/>
      <c r="C85" s="7"/>
      <c r="D85" s="7"/>
      <c r="E85" s="7"/>
      <c r="F85" s="7"/>
    </row>
    <row r="86" spans="1:6" ht="12.75">
      <c r="A86" s="7" t="s">
        <v>93</v>
      </c>
      <c r="B86" s="7"/>
      <c r="C86" s="7"/>
      <c r="D86" s="7"/>
      <c r="E86" s="7" t="s">
        <v>74</v>
      </c>
      <c r="F86" s="7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76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2022-10-04T06:43:26Z</cp:lastPrinted>
  <dcterms:created xsi:type="dcterms:W3CDTF">2005-01-31T11:17:35Z</dcterms:created>
  <dcterms:modified xsi:type="dcterms:W3CDTF">2022-10-04T12:22:50Z</dcterms:modified>
  <cp:category/>
  <cp:version/>
  <cp:contentType/>
  <cp:contentStatus/>
</cp:coreProperties>
</file>