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<sst xmlns="http://schemas.openxmlformats.org/spreadsheetml/2006/main" count="104" uniqueCount="41">
  <si>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</si>
  <si>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</si>
  <si>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</si>
  <si>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</si>
  <si>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</si>
  <si>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</si>
  <si>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</si>
  <si>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</si>
  <si>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</si>
  <si>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</si>
  <si>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</si>
  <si>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</si>
  <si>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</si>
  <si>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</si>
  <si>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</si>
  <si>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</si>
  <si>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</si>
  <si>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</si>
  <si>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</si>
  <si>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</si>
  <si>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</si>
  <si>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</si>
  <si>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</si>
  <si>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</si>
  <si>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</si>
  <si>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</si>
  <si>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</si>
  <si>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</si>
  <si>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</si>
  <si>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</si>
  <si>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</si>
  <si>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</si>
  <si>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</si>
  <si>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</si>
  <si>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</si>
  <si>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</si>
  <si>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</si>
  <si>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</si>
  <si>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</si>
  <si>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</si>
  <si>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октября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</si>
</sst>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13258.5</v>
      </c>
      <c r="D10" s="20">
        <f>G10+AK10</f>
        <v>5126</v>
      </c>
      <c r="E10" s="20">
        <f>D10/C10*100</f>
        <v>38.6619904212392</v>
      </c>
      <c r="F10" s="21">
        <v>3003.4</v>
      </c>
      <c r="G10" s="20">
        <v>2808.4</v>
      </c>
      <c r="H10" s="20">
        <f>G10/F10*100</f>
        <v>93.50735832722914</v>
      </c>
      <c r="I10" s="21">
        <v>53</v>
      </c>
      <c r="J10" s="20">
        <v>30</v>
      </c>
      <c r="K10" s="20">
        <f aca="true" t="shared" si="1" ref="K10:K20">J10/I10*100</f>
        <v>56.60377358490566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4.8</v>
      </c>
      <c r="Q10" s="20">
        <f>P10/O10*100</f>
        <v>4.571428571428571</v>
      </c>
      <c r="R10" s="27">
        <v>409</v>
      </c>
      <c r="S10" s="20">
        <v>31.8</v>
      </c>
      <c r="T10" s="20">
        <f>S10/R10*100</f>
        <v>7.775061124694377</v>
      </c>
      <c r="U10" s="20"/>
      <c r="V10" s="20"/>
      <c r="W10" s="20" t="e">
        <f>V10/U10*100</f>
        <v>#DIV/0!</v>
      </c>
      <c r="X10" s="27">
        <v>320</v>
      </c>
      <c r="Y10" s="20">
        <v>190</v>
      </c>
      <c r="Z10" s="20">
        <f>Y10/X10*100</f>
        <v>59.375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10255.1</v>
      </c>
      <c r="AK10" s="20">
        <v>2317.6</v>
      </c>
      <c r="AL10" s="20">
        <f>AK10/AJ10*100</f>
        <v>22.59948708447504</v>
      </c>
      <c r="AM10" s="21">
        <v>2464.1</v>
      </c>
      <c r="AN10" s="20">
        <v>1848.1</v>
      </c>
      <c r="AO10" s="20">
        <f>AN10/AM10*100</f>
        <v>75.00101456921391</v>
      </c>
      <c r="AP10" s="21"/>
      <c r="AQ10" s="20"/>
      <c r="AR10" s="20" t="e">
        <f>AQ10/AP10*100</f>
        <v>#DIV/0!</v>
      </c>
      <c r="AS10" s="23">
        <v>14218.6</v>
      </c>
      <c r="AT10" s="23">
        <v>2238.4</v>
      </c>
      <c r="AU10" s="23">
        <f>AT10/AS10*100</f>
        <v>15.742759484056096</v>
      </c>
      <c r="AV10" s="24">
        <v>1695</v>
      </c>
      <c r="AW10" s="23">
        <v>774.2</v>
      </c>
      <c r="AX10" s="23">
        <f>AW10/AV10*100</f>
        <v>45.6755162241888</v>
      </c>
      <c r="AY10" s="24">
        <v>1693</v>
      </c>
      <c r="AZ10" s="23">
        <v>774.2</v>
      </c>
      <c r="BA10" s="23">
        <f aca="true" t="shared" si="2" ref="BA10:BA20">AZ10/AY10*100</f>
        <v>45.729474305965745</v>
      </c>
      <c r="BB10" s="23">
        <v>2196.8</v>
      </c>
      <c r="BC10" s="23">
        <v>525</v>
      </c>
      <c r="BD10" s="23">
        <f>BC10/BB10*100</f>
        <v>23.898397669337214</v>
      </c>
      <c r="BE10" s="24">
        <v>8895.3</v>
      </c>
      <c r="BF10" s="23">
        <v>229.1</v>
      </c>
      <c r="BG10" s="23">
        <f>BF10/BE10*100</f>
        <v>2.57551740806943</v>
      </c>
      <c r="BH10" s="24">
        <v>1310.7</v>
      </c>
      <c r="BI10" s="23">
        <v>647.9</v>
      </c>
      <c r="BJ10" s="23">
        <f>BI10/BH10*100</f>
        <v>49.43160143434805</v>
      </c>
      <c r="BK10" s="23">
        <f aca="true" t="shared" si="3" ref="BK10:BK19">C10-AS10</f>
        <v>-960.1000000000004</v>
      </c>
      <c r="BL10" s="23">
        <f aca="true" t="shared" si="4" ref="BL10:BL19">D10-AT10</f>
        <v>2887.6</v>
      </c>
      <c r="BM10" s="23">
        <f>BL10/BK10*100</f>
        <v>-300.7603374648473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23932.5</v>
      </c>
      <c r="D11" s="20">
        <f aca="true" t="shared" si="5" ref="D11:D19">G11+AK11</f>
        <v>14911.900000000001</v>
      </c>
      <c r="E11" s="20">
        <f aca="true" t="shared" si="6" ref="E11:E19">D11/C11*100</f>
        <v>62.30815836205996</v>
      </c>
      <c r="F11" s="21">
        <v>3169.5</v>
      </c>
      <c r="G11" s="20">
        <v>2240.8</v>
      </c>
      <c r="H11" s="20">
        <f aca="true" t="shared" si="7" ref="H11:H19">G11/F11*100</f>
        <v>70.69884839880108</v>
      </c>
      <c r="I11" s="21">
        <v>215</v>
      </c>
      <c r="J11" s="20">
        <v>243.2</v>
      </c>
      <c r="K11" s="20">
        <f t="shared" si="1"/>
        <v>113.11627906976744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24.9</v>
      </c>
      <c r="Q11" s="20">
        <f aca="true" t="shared" si="9" ref="Q11:Q19">P11/O11*100</f>
        <v>18.444444444444443</v>
      </c>
      <c r="R11" s="27">
        <v>642</v>
      </c>
      <c r="S11" s="20">
        <v>74</v>
      </c>
      <c r="T11" s="20">
        <f>S11/R11*100</f>
        <v>11.526479750778815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36.4</v>
      </c>
      <c r="AC11" s="20">
        <f>AB11/AA11*100</f>
        <v>73.53535353535354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20763</v>
      </c>
      <c r="AK11" s="20">
        <v>12671.1</v>
      </c>
      <c r="AL11" s="20">
        <f aca="true" t="shared" si="13" ref="AL11:AL19">AK11/AJ11*100</f>
        <v>61.02730819245774</v>
      </c>
      <c r="AM11" s="21">
        <v>2910.9</v>
      </c>
      <c r="AN11" s="20">
        <v>2183.2</v>
      </c>
      <c r="AO11" s="20">
        <f aca="true" t="shared" si="14" ref="AO11:AO19">AN11/AM11*100</f>
        <v>75.00085884090831</v>
      </c>
      <c r="AP11" s="21"/>
      <c r="AQ11" s="20"/>
      <c r="AR11" s="20" t="e">
        <f aca="true" t="shared" si="15" ref="AR11:AR19">AQ11/AP11*100</f>
        <v>#DIV/0!</v>
      </c>
      <c r="AS11" s="23">
        <v>26436.6</v>
      </c>
      <c r="AT11" s="23">
        <v>15845.7</v>
      </c>
      <c r="AU11" s="23">
        <f aca="true" t="shared" si="16" ref="AU11:AU19">AT11/AS11*100</f>
        <v>59.938494360091696</v>
      </c>
      <c r="AV11" s="25">
        <v>1611.5</v>
      </c>
      <c r="AW11" s="23">
        <v>1127.1</v>
      </c>
      <c r="AX11" s="23">
        <f aca="true" t="shared" si="17" ref="AX11:AX19">AW11/AV11*100</f>
        <v>69.94104871237977</v>
      </c>
      <c r="AY11" s="25">
        <v>1609.5</v>
      </c>
      <c r="AZ11" s="23">
        <v>1127.1</v>
      </c>
      <c r="BA11" s="23">
        <f t="shared" si="2"/>
        <v>70.02795899347622</v>
      </c>
      <c r="BB11" s="23">
        <v>7583.9</v>
      </c>
      <c r="BC11" s="23">
        <v>6065.4</v>
      </c>
      <c r="BD11" s="23">
        <f aca="true" t="shared" si="18" ref="BD11:BD19">BC11/BB11*100</f>
        <v>79.97732037605981</v>
      </c>
      <c r="BE11" s="24">
        <v>15250.1</v>
      </c>
      <c r="BF11" s="23">
        <v>7291.9</v>
      </c>
      <c r="BG11" s="23">
        <f aca="true" t="shared" si="19" ref="BG11:BG19">BF11/BE11*100</f>
        <v>47.81542416115304</v>
      </c>
      <c r="BH11" s="24">
        <v>1188.7</v>
      </c>
      <c r="BI11" s="23">
        <v>834.2</v>
      </c>
      <c r="BJ11" s="23">
        <f aca="true" t="shared" si="20" ref="BJ11:BJ19">BI11/BH11*100</f>
        <v>70.17750483721713</v>
      </c>
      <c r="BK11" s="23">
        <f t="shared" si="3"/>
        <v>-2504.0999999999985</v>
      </c>
      <c r="BL11" s="23">
        <f t="shared" si="4"/>
        <v>-933.7999999999993</v>
      </c>
      <c r="BM11" s="23">
        <f aca="true" t="shared" si="21" ref="BM11:BM19">BL11/BK11*100</f>
        <v>37.29084301745137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18879.300000000003</v>
      </c>
      <c r="D12" s="20">
        <f t="shared" si="5"/>
        <v>4539.8</v>
      </c>
      <c r="E12" s="20">
        <f t="shared" si="6"/>
        <v>24.04644239987711</v>
      </c>
      <c r="F12" s="21">
        <v>1350.4</v>
      </c>
      <c r="G12" s="20">
        <v>999.3</v>
      </c>
      <c r="H12" s="20">
        <f t="shared" si="7"/>
        <v>74.0002962085308</v>
      </c>
      <c r="I12" s="21">
        <v>55</v>
      </c>
      <c r="J12" s="20">
        <v>36.9</v>
      </c>
      <c r="K12" s="20">
        <f t="shared" si="1"/>
        <v>67.0909090909091</v>
      </c>
      <c r="L12" s="27"/>
      <c r="M12" s="20"/>
      <c r="N12" s="20" t="e">
        <f t="shared" si="8"/>
        <v>#DIV/0!</v>
      </c>
      <c r="O12" s="27">
        <v>64</v>
      </c>
      <c r="P12" s="20">
        <v>2.7</v>
      </c>
      <c r="Q12" s="20">
        <f t="shared" si="9"/>
        <v>4.21875</v>
      </c>
      <c r="R12" s="28">
        <v>430</v>
      </c>
      <c r="S12" s="20">
        <v>46.3</v>
      </c>
      <c r="T12" s="20">
        <f aca="true" t="shared" si="22" ref="T12:T19">S12/R12*100</f>
        <v>10.767441860465116</v>
      </c>
      <c r="U12" s="20"/>
      <c r="V12" s="20"/>
      <c r="W12" s="20" t="e">
        <f t="shared" si="10"/>
        <v>#DIV/0!</v>
      </c>
      <c r="X12" s="27">
        <v>50</v>
      </c>
      <c r="Y12" s="20">
        <v>215.9</v>
      </c>
      <c r="Z12" s="20">
        <f t="shared" si="11"/>
        <v>431.80000000000007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17528.9</v>
      </c>
      <c r="AK12" s="20">
        <v>3540.5</v>
      </c>
      <c r="AL12" s="20">
        <f t="shared" si="13"/>
        <v>20.198072896759065</v>
      </c>
      <c r="AM12" s="21">
        <v>1426.2</v>
      </c>
      <c r="AN12" s="20">
        <v>1069.6</v>
      </c>
      <c r="AO12" s="20">
        <f t="shared" si="14"/>
        <v>74.99649418033935</v>
      </c>
      <c r="AP12" s="21"/>
      <c r="AQ12" s="20"/>
      <c r="AR12" s="20" t="e">
        <f t="shared" si="15"/>
        <v>#DIV/0!</v>
      </c>
      <c r="AS12" s="23">
        <v>19759.3</v>
      </c>
      <c r="AT12" s="23">
        <v>5130.7</v>
      </c>
      <c r="AU12" s="23">
        <f t="shared" si="16"/>
        <v>25.9660008198671</v>
      </c>
      <c r="AV12" s="25">
        <v>1266.1</v>
      </c>
      <c r="AW12" s="23">
        <v>919.1</v>
      </c>
      <c r="AX12" s="23">
        <f t="shared" si="17"/>
        <v>72.59300213253297</v>
      </c>
      <c r="AY12" s="24">
        <v>1264.1</v>
      </c>
      <c r="AZ12" s="23">
        <v>919.1</v>
      </c>
      <c r="BA12" s="23">
        <f t="shared" si="2"/>
        <v>72.70785539118741</v>
      </c>
      <c r="BB12" s="23">
        <v>1159.2</v>
      </c>
      <c r="BC12" s="23">
        <v>666.1</v>
      </c>
      <c r="BD12" s="23">
        <f t="shared" si="18"/>
        <v>57.46204278812974</v>
      </c>
      <c r="BE12" s="24">
        <v>6996.4</v>
      </c>
      <c r="BF12" s="23">
        <v>1460.6</v>
      </c>
      <c r="BG12" s="23">
        <f t="shared" si="19"/>
        <v>20.876450746097994</v>
      </c>
      <c r="BH12" s="24">
        <v>10236.7</v>
      </c>
      <c r="BI12" s="23">
        <v>2022.1</v>
      </c>
      <c r="BJ12" s="23">
        <f t="shared" si="20"/>
        <v>19.753436165951914</v>
      </c>
      <c r="BK12" s="23">
        <f t="shared" si="3"/>
        <v>-879.9999999999964</v>
      </c>
      <c r="BL12" s="23">
        <f t="shared" si="4"/>
        <v>-590.8999999999996</v>
      </c>
      <c r="BM12" s="23">
        <f t="shared" si="21"/>
        <v>67.14772727272751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20754.6</v>
      </c>
      <c r="D13" s="20">
        <f t="shared" si="5"/>
        <v>13221.3</v>
      </c>
      <c r="E13" s="20">
        <f t="shared" si="6"/>
        <v>63.70298632592293</v>
      </c>
      <c r="F13" s="21">
        <v>3177.6</v>
      </c>
      <c r="G13" s="20">
        <v>3006</v>
      </c>
      <c r="H13" s="20">
        <f t="shared" si="7"/>
        <v>94.59969788519638</v>
      </c>
      <c r="I13" s="21">
        <v>53</v>
      </c>
      <c r="J13" s="20">
        <v>33.4</v>
      </c>
      <c r="K13" s="20">
        <f t="shared" si="1"/>
        <v>63.0188679245283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5.1</v>
      </c>
      <c r="Q13" s="20">
        <f t="shared" si="9"/>
        <v>8.64406779661017</v>
      </c>
      <c r="R13" s="27">
        <v>455</v>
      </c>
      <c r="S13" s="20">
        <v>38.2</v>
      </c>
      <c r="T13" s="20">
        <f t="shared" si="22"/>
        <v>8.395604395604396</v>
      </c>
      <c r="U13" s="20"/>
      <c r="V13" s="20"/>
      <c r="W13" s="20" t="e">
        <f t="shared" si="10"/>
        <v>#DIV/0!</v>
      </c>
      <c r="X13" s="27">
        <v>38</v>
      </c>
      <c r="Y13" s="20">
        <v>185.9</v>
      </c>
      <c r="Z13" s="20">
        <f t="shared" si="11"/>
        <v>489.2105263157895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17577</v>
      </c>
      <c r="AK13" s="20">
        <v>10215.3</v>
      </c>
      <c r="AL13" s="20">
        <f t="shared" si="13"/>
        <v>58.117426181942314</v>
      </c>
      <c r="AM13" s="21">
        <v>1632.9</v>
      </c>
      <c r="AN13" s="20">
        <v>1224.7</v>
      </c>
      <c r="AO13" s="20">
        <f t="shared" si="14"/>
        <v>75.00153101843347</v>
      </c>
      <c r="AP13" s="21"/>
      <c r="AQ13" s="20"/>
      <c r="AR13" s="20" t="e">
        <f t="shared" si="15"/>
        <v>#DIV/0!</v>
      </c>
      <c r="AS13" s="23">
        <v>21499.6</v>
      </c>
      <c r="AT13" s="23">
        <v>12066.3</v>
      </c>
      <c r="AU13" s="23">
        <f t="shared" si="16"/>
        <v>56.12336973711138</v>
      </c>
      <c r="AV13" s="25">
        <v>867.7</v>
      </c>
      <c r="AW13" s="23">
        <v>768.6</v>
      </c>
      <c r="AX13" s="23">
        <f t="shared" si="17"/>
        <v>88.57900195920249</v>
      </c>
      <c r="AY13" s="25">
        <v>865.7</v>
      </c>
      <c r="AZ13" s="23">
        <v>768.6</v>
      </c>
      <c r="BA13" s="23">
        <f t="shared" si="2"/>
        <v>88.7836432944438</v>
      </c>
      <c r="BB13" s="23">
        <v>7551.8</v>
      </c>
      <c r="BC13" s="23">
        <v>4308</v>
      </c>
      <c r="BD13" s="23">
        <f t="shared" si="18"/>
        <v>57.04600227760269</v>
      </c>
      <c r="BE13" s="24">
        <v>12157</v>
      </c>
      <c r="BF13" s="23">
        <v>6364.6</v>
      </c>
      <c r="BG13" s="23">
        <f t="shared" si="19"/>
        <v>52.35337665542487</v>
      </c>
      <c r="BH13" s="24">
        <v>822.2</v>
      </c>
      <c r="BI13" s="23">
        <v>562.3</v>
      </c>
      <c r="BJ13" s="23">
        <f t="shared" si="20"/>
        <v>68.38968620773534</v>
      </c>
      <c r="BK13" s="23">
        <f t="shared" si="3"/>
        <v>-745</v>
      </c>
      <c r="BL13" s="23">
        <f t="shared" si="4"/>
        <v>1155</v>
      </c>
      <c r="BM13" s="23">
        <f>BL13/BK13*100</f>
        <v>-155.03355704697987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41620.100000000006</v>
      </c>
      <c r="D14" s="20">
        <f t="shared" si="5"/>
        <v>21899</v>
      </c>
      <c r="E14" s="20">
        <f t="shared" si="6"/>
        <v>52.61640409321456</v>
      </c>
      <c r="F14" s="21">
        <v>5520.8</v>
      </c>
      <c r="G14" s="20">
        <v>3407.5</v>
      </c>
      <c r="H14" s="20">
        <f t="shared" si="7"/>
        <v>61.72112737284451</v>
      </c>
      <c r="I14" s="21">
        <v>1500</v>
      </c>
      <c r="J14" s="20">
        <v>1002.8</v>
      </c>
      <c r="K14" s="20">
        <f t="shared" si="1"/>
        <v>66.85333333333332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225.3</v>
      </c>
      <c r="Q14" s="20">
        <f t="shared" si="9"/>
        <v>31.07586206896552</v>
      </c>
      <c r="R14" s="27">
        <v>1250</v>
      </c>
      <c r="S14" s="20">
        <v>335.2</v>
      </c>
      <c r="T14" s="20">
        <f t="shared" si="22"/>
        <v>26.816000000000003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36099.3</v>
      </c>
      <c r="AK14" s="20">
        <v>18491.5</v>
      </c>
      <c r="AL14" s="20">
        <f t="shared" si="13"/>
        <v>51.22398495261681</v>
      </c>
      <c r="AM14" s="21">
        <v>5872.4</v>
      </c>
      <c r="AN14" s="20">
        <v>4404.3</v>
      </c>
      <c r="AO14" s="20">
        <f t="shared" si="14"/>
        <v>75.00000000000001</v>
      </c>
      <c r="AP14" s="21"/>
      <c r="AQ14" s="20"/>
      <c r="AR14" s="20" t="e">
        <f t="shared" si="15"/>
        <v>#DIV/0!</v>
      </c>
      <c r="AS14" s="23">
        <v>43522</v>
      </c>
      <c r="AT14" s="23">
        <v>20408.7</v>
      </c>
      <c r="AU14" s="23">
        <f t="shared" si="16"/>
        <v>46.89283580717798</v>
      </c>
      <c r="AV14" s="25">
        <v>2168.2</v>
      </c>
      <c r="AW14" s="23">
        <v>1634.1</v>
      </c>
      <c r="AX14" s="23">
        <f t="shared" si="17"/>
        <v>75.36666359191958</v>
      </c>
      <c r="AY14" s="24">
        <v>2168.2</v>
      </c>
      <c r="AZ14" s="23">
        <v>1634.1</v>
      </c>
      <c r="BA14" s="23">
        <f t="shared" si="2"/>
        <v>75.36666359191958</v>
      </c>
      <c r="BB14" s="23">
        <v>8084.2</v>
      </c>
      <c r="BC14" s="23">
        <v>4395.1</v>
      </c>
      <c r="BD14" s="23">
        <f t="shared" si="18"/>
        <v>54.36654214393509</v>
      </c>
      <c r="BE14" s="24">
        <v>31718.8</v>
      </c>
      <c r="BF14" s="23">
        <v>13765.3</v>
      </c>
      <c r="BG14" s="23">
        <f t="shared" si="19"/>
        <v>43.39792173726622</v>
      </c>
      <c r="BH14" s="24">
        <v>1299.2</v>
      </c>
      <c r="BI14" s="23">
        <v>482.8</v>
      </c>
      <c r="BJ14" s="23">
        <f t="shared" si="20"/>
        <v>37.16133004926108</v>
      </c>
      <c r="BK14" s="23">
        <f t="shared" si="3"/>
        <v>-1901.8999999999942</v>
      </c>
      <c r="BL14" s="23">
        <f t="shared" si="4"/>
        <v>1490.2999999999993</v>
      </c>
      <c r="BM14" s="23">
        <f t="shared" si="21"/>
        <v>-78.35848362164171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7056.7</v>
      </c>
      <c r="D15" s="20">
        <f t="shared" si="5"/>
        <v>5303.2</v>
      </c>
      <c r="E15" s="20">
        <f t="shared" si="6"/>
        <v>75.15127467513143</v>
      </c>
      <c r="F15" s="21">
        <v>1805</v>
      </c>
      <c r="G15" s="20">
        <v>1050.5</v>
      </c>
      <c r="H15" s="20">
        <f t="shared" si="7"/>
        <v>58.199445983379505</v>
      </c>
      <c r="I15" s="21">
        <v>42</v>
      </c>
      <c r="J15" s="20">
        <v>26.1</v>
      </c>
      <c r="K15" s="20">
        <f t="shared" si="1"/>
        <v>62.142857142857146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2.3</v>
      </c>
      <c r="Q15" s="20">
        <f t="shared" si="9"/>
        <v>2.5555555555555554</v>
      </c>
      <c r="R15" s="27">
        <v>495</v>
      </c>
      <c r="S15" s="20">
        <v>45.5</v>
      </c>
      <c r="T15" s="20">
        <f t="shared" si="22"/>
        <v>9.191919191919192</v>
      </c>
      <c r="U15" s="20"/>
      <c r="V15" s="20"/>
      <c r="W15" s="20" t="e">
        <f t="shared" si="10"/>
        <v>#DIV/0!</v>
      </c>
      <c r="X15" s="27">
        <v>317.6</v>
      </c>
      <c r="Y15" s="20">
        <v>142.7</v>
      </c>
      <c r="Z15" s="20">
        <f t="shared" si="11"/>
        <v>44.93073047858942</v>
      </c>
      <c r="AA15" s="27"/>
      <c r="AB15" s="29">
        <v>30.9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5251.7</v>
      </c>
      <c r="AK15" s="20">
        <v>4252.7</v>
      </c>
      <c r="AL15" s="20">
        <f t="shared" si="13"/>
        <v>80.97758820953214</v>
      </c>
      <c r="AM15" s="21">
        <v>1795.6</v>
      </c>
      <c r="AN15" s="20">
        <v>1346.7</v>
      </c>
      <c r="AO15" s="20">
        <f t="shared" si="14"/>
        <v>75.00000000000001</v>
      </c>
      <c r="AP15" s="21"/>
      <c r="AQ15" s="20"/>
      <c r="AR15" s="20" t="e">
        <f t="shared" si="15"/>
        <v>#DIV/0!</v>
      </c>
      <c r="AS15" s="23">
        <v>7514.5</v>
      </c>
      <c r="AT15" s="23">
        <v>5465.8</v>
      </c>
      <c r="AU15" s="23">
        <f t="shared" si="16"/>
        <v>72.7367090292102</v>
      </c>
      <c r="AV15" s="25">
        <v>1502.5</v>
      </c>
      <c r="AW15" s="23">
        <v>1003.7</v>
      </c>
      <c r="AX15" s="23">
        <f t="shared" si="17"/>
        <v>66.80199667221298</v>
      </c>
      <c r="AY15" s="24">
        <v>1500.5</v>
      </c>
      <c r="AZ15" s="23">
        <v>1003.7</v>
      </c>
      <c r="BA15" s="23">
        <f t="shared" si="2"/>
        <v>66.89103632122627</v>
      </c>
      <c r="BB15" s="23">
        <v>4340.4</v>
      </c>
      <c r="BC15" s="23">
        <v>3396.5</v>
      </c>
      <c r="BD15" s="23">
        <f t="shared" si="18"/>
        <v>78.25315639111604</v>
      </c>
      <c r="BE15" s="24">
        <v>656.5</v>
      </c>
      <c r="BF15" s="23">
        <v>391.1</v>
      </c>
      <c r="BG15" s="23">
        <f t="shared" si="19"/>
        <v>59.57349581111958</v>
      </c>
      <c r="BH15" s="24">
        <v>894.3</v>
      </c>
      <c r="BI15" s="23">
        <v>596.6</v>
      </c>
      <c r="BJ15" s="23">
        <f t="shared" si="20"/>
        <v>66.71139438667115</v>
      </c>
      <c r="BK15" s="23">
        <f t="shared" si="3"/>
        <v>-457.8000000000002</v>
      </c>
      <c r="BL15" s="23">
        <f t="shared" si="4"/>
        <v>-162.60000000000036</v>
      </c>
      <c r="BM15" s="23">
        <f t="shared" si="21"/>
        <v>35.517693315858516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6112.799999999999</v>
      </c>
      <c r="D16" s="20">
        <f t="shared" si="5"/>
        <v>4896.9</v>
      </c>
      <c r="E16" s="20">
        <f t="shared" si="6"/>
        <v>80.10895170789163</v>
      </c>
      <c r="F16" s="21">
        <v>1300.4</v>
      </c>
      <c r="G16" s="20">
        <v>1277.5</v>
      </c>
      <c r="H16" s="20">
        <f t="shared" si="7"/>
        <v>98.23900338357427</v>
      </c>
      <c r="I16" s="21">
        <v>27</v>
      </c>
      <c r="J16" s="20">
        <v>23.3</v>
      </c>
      <c r="K16" s="20">
        <f t="shared" si="1"/>
        <v>86.2962962962963</v>
      </c>
      <c r="L16" s="27"/>
      <c r="M16" s="20"/>
      <c r="N16" s="20" t="e">
        <f t="shared" si="8"/>
        <v>#DIV/0!</v>
      </c>
      <c r="O16" s="27">
        <v>46</v>
      </c>
      <c r="P16" s="20">
        <v>-41.5</v>
      </c>
      <c r="Q16" s="20">
        <f t="shared" si="9"/>
        <v>-90.21739130434783</v>
      </c>
      <c r="R16" s="27">
        <v>339.5</v>
      </c>
      <c r="S16" s="20">
        <v>29.4</v>
      </c>
      <c r="T16" s="20">
        <f t="shared" si="22"/>
        <v>8.65979381443299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4812.4</v>
      </c>
      <c r="AK16" s="20">
        <v>3619.4</v>
      </c>
      <c r="AL16" s="20">
        <f t="shared" si="13"/>
        <v>75.20987449089851</v>
      </c>
      <c r="AM16" s="21">
        <v>1448</v>
      </c>
      <c r="AN16" s="20">
        <v>1086</v>
      </c>
      <c r="AO16" s="20">
        <f t="shared" si="14"/>
        <v>75</v>
      </c>
      <c r="AP16" s="21"/>
      <c r="AQ16" s="20"/>
      <c r="AR16" s="20" t="e">
        <f t="shared" si="15"/>
        <v>#DIV/0!</v>
      </c>
      <c r="AS16" s="23">
        <v>6545.2</v>
      </c>
      <c r="AT16" s="23">
        <v>4622.7</v>
      </c>
      <c r="AU16" s="23">
        <f t="shared" si="16"/>
        <v>70.62732995172034</v>
      </c>
      <c r="AV16" s="25">
        <v>1409.5</v>
      </c>
      <c r="AW16" s="23">
        <v>996.3</v>
      </c>
      <c r="AX16" s="23">
        <f t="shared" si="17"/>
        <v>70.68463994324227</v>
      </c>
      <c r="AY16" s="24">
        <v>1407.5</v>
      </c>
      <c r="AZ16" s="23">
        <v>996.3</v>
      </c>
      <c r="BA16" s="23">
        <f t="shared" si="2"/>
        <v>70.78507992895204</v>
      </c>
      <c r="BB16" s="23">
        <v>3072.7</v>
      </c>
      <c r="BC16" s="23">
        <v>1941.9</v>
      </c>
      <c r="BD16" s="23">
        <f t="shared" si="18"/>
        <v>63.19848992742539</v>
      </c>
      <c r="BE16" s="24">
        <v>1322.9</v>
      </c>
      <c r="BF16" s="23">
        <v>1149.5</v>
      </c>
      <c r="BG16" s="23">
        <f t="shared" si="19"/>
        <v>86.89243329049813</v>
      </c>
      <c r="BH16" s="24">
        <v>639.3</v>
      </c>
      <c r="BI16" s="23">
        <v>475.9</v>
      </c>
      <c r="BJ16" s="23">
        <f t="shared" si="20"/>
        <v>74.44079461911466</v>
      </c>
      <c r="BK16" s="23">
        <f t="shared" si="3"/>
        <v>-432.40000000000055</v>
      </c>
      <c r="BL16" s="23">
        <f t="shared" si="4"/>
        <v>274.1999999999998</v>
      </c>
      <c r="BM16" s="23">
        <f t="shared" si="21"/>
        <v>-63.41350601295085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18121.4</v>
      </c>
      <c r="D17" s="20">
        <f t="shared" si="5"/>
        <v>13225.9</v>
      </c>
      <c r="E17" s="20">
        <f t="shared" si="6"/>
        <v>72.98497908550111</v>
      </c>
      <c r="F17" s="21">
        <v>2142</v>
      </c>
      <c r="G17" s="20">
        <v>1716.4</v>
      </c>
      <c r="H17" s="20">
        <f t="shared" si="7"/>
        <v>80.13071895424837</v>
      </c>
      <c r="I17" s="21">
        <v>70</v>
      </c>
      <c r="J17" s="20">
        <v>52.5</v>
      </c>
      <c r="K17" s="20">
        <f t="shared" si="1"/>
        <v>75</v>
      </c>
      <c r="L17" s="27"/>
      <c r="M17" s="20"/>
      <c r="N17" s="20" t="e">
        <f t="shared" si="8"/>
        <v>#DIV/0!</v>
      </c>
      <c r="O17" s="27">
        <v>131</v>
      </c>
      <c r="P17" s="20">
        <v>4.9</v>
      </c>
      <c r="Q17" s="20">
        <f t="shared" si="9"/>
        <v>3.740458015267176</v>
      </c>
      <c r="R17" s="27">
        <v>355</v>
      </c>
      <c r="S17" s="20">
        <v>34.3</v>
      </c>
      <c r="T17" s="20">
        <f t="shared" si="22"/>
        <v>9.661971830985914</v>
      </c>
      <c r="U17" s="20"/>
      <c r="V17" s="20"/>
      <c r="W17" s="20" t="e">
        <f t="shared" si="10"/>
        <v>#DIV/0!</v>
      </c>
      <c r="X17" s="27">
        <v>67</v>
      </c>
      <c r="Y17" s="20">
        <v>79.6</v>
      </c>
      <c r="Z17" s="20">
        <f t="shared" si="11"/>
        <v>118.80597014925371</v>
      </c>
      <c r="AA17" s="27">
        <v>43.8</v>
      </c>
      <c r="AB17" s="20">
        <v>16.5</v>
      </c>
      <c r="AC17" s="20">
        <f t="shared" si="23"/>
        <v>37.67123287671233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15979.4</v>
      </c>
      <c r="AK17" s="20">
        <v>11509.5</v>
      </c>
      <c r="AL17" s="20">
        <f t="shared" si="13"/>
        <v>72.0271099040014</v>
      </c>
      <c r="AM17" s="21">
        <v>1476.3</v>
      </c>
      <c r="AN17" s="20">
        <v>1107.2</v>
      </c>
      <c r="AO17" s="20">
        <f t="shared" si="14"/>
        <v>74.99830657725394</v>
      </c>
      <c r="AP17" s="21"/>
      <c r="AQ17" s="20"/>
      <c r="AR17" s="20" t="e">
        <f t="shared" si="15"/>
        <v>#DIV/0!</v>
      </c>
      <c r="AS17" s="23">
        <v>20779.9</v>
      </c>
      <c r="AT17" s="23">
        <v>14005.9</v>
      </c>
      <c r="AU17" s="23">
        <f t="shared" si="16"/>
        <v>67.40119057358311</v>
      </c>
      <c r="AV17" s="25">
        <v>1245.3</v>
      </c>
      <c r="AW17" s="23">
        <v>739.9</v>
      </c>
      <c r="AX17" s="23">
        <f t="shared" si="17"/>
        <v>59.41540191118606</v>
      </c>
      <c r="AY17" s="24">
        <v>1243.3</v>
      </c>
      <c r="AZ17" s="23">
        <v>739.9</v>
      </c>
      <c r="BA17" s="23">
        <f t="shared" si="2"/>
        <v>59.51097884661787</v>
      </c>
      <c r="BB17" s="23">
        <v>3388.2</v>
      </c>
      <c r="BC17" s="23">
        <v>2055.6</v>
      </c>
      <c r="BD17" s="23">
        <f t="shared" si="18"/>
        <v>60.669381972728885</v>
      </c>
      <c r="BE17" s="24">
        <v>14666.8</v>
      </c>
      <c r="BF17" s="23">
        <v>10056.7</v>
      </c>
      <c r="BG17" s="23">
        <f t="shared" si="19"/>
        <v>68.56778574740231</v>
      </c>
      <c r="BH17" s="24">
        <v>1378.6</v>
      </c>
      <c r="BI17" s="23">
        <v>1087.9</v>
      </c>
      <c r="BJ17" s="23">
        <f t="shared" si="20"/>
        <v>78.91339039605398</v>
      </c>
      <c r="BK17" s="23">
        <f t="shared" si="3"/>
        <v>-2658.5</v>
      </c>
      <c r="BL17" s="23">
        <f t="shared" si="4"/>
        <v>-780</v>
      </c>
      <c r="BM17" s="23">
        <f t="shared" si="21"/>
        <v>29.3398533007335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10146.8</v>
      </c>
      <c r="D18" s="20">
        <f t="shared" si="5"/>
        <v>8053.1</v>
      </c>
      <c r="E18" s="20">
        <f t="shared" si="6"/>
        <v>79.36590846375213</v>
      </c>
      <c r="F18" s="21">
        <v>1702.4</v>
      </c>
      <c r="G18" s="20">
        <v>1254.5</v>
      </c>
      <c r="H18" s="20">
        <f t="shared" si="7"/>
        <v>73.69008458646617</v>
      </c>
      <c r="I18" s="21">
        <v>38</v>
      </c>
      <c r="J18" s="20">
        <v>33</v>
      </c>
      <c r="K18" s="20">
        <f t="shared" si="1"/>
        <v>86.8421052631579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3.1</v>
      </c>
      <c r="Q18" s="20">
        <f t="shared" si="9"/>
        <v>2.6271186440677967</v>
      </c>
      <c r="R18" s="27">
        <v>391</v>
      </c>
      <c r="S18" s="20">
        <v>30.8</v>
      </c>
      <c r="T18" s="20">
        <f t="shared" si="22"/>
        <v>7.877237851662404</v>
      </c>
      <c r="U18" s="20"/>
      <c r="V18" s="20"/>
      <c r="W18" s="20" t="e">
        <f t="shared" si="10"/>
        <v>#DIV/0!</v>
      </c>
      <c r="X18" s="27">
        <v>350</v>
      </c>
      <c r="Y18" s="20">
        <v>536.6</v>
      </c>
      <c r="Z18" s="20">
        <f t="shared" si="11"/>
        <v>153.31428571428572</v>
      </c>
      <c r="AA18" s="27">
        <v>96.4</v>
      </c>
      <c r="AB18" s="20">
        <v>19.6</v>
      </c>
      <c r="AC18" s="20">
        <f t="shared" si="23"/>
        <v>20.33195020746888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8444.4</v>
      </c>
      <c r="AK18" s="20">
        <v>6798.6</v>
      </c>
      <c r="AL18" s="20">
        <f t="shared" si="13"/>
        <v>80.51016057979254</v>
      </c>
      <c r="AM18" s="21">
        <v>2139.7</v>
      </c>
      <c r="AN18" s="20">
        <v>1604.8</v>
      </c>
      <c r="AO18" s="20">
        <f t="shared" si="14"/>
        <v>75.00116838809178</v>
      </c>
      <c r="AP18" s="21"/>
      <c r="AQ18" s="20"/>
      <c r="AR18" s="20" t="e">
        <f t="shared" si="15"/>
        <v>#DIV/0!</v>
      </c>
      <c r="AS18" s="23">
        <v>10562.1</v>
      </c>
      <c r="AT18" s="23">
        <v>8140.3</v>
      </c>
      <c r="AU18" s="23">
        <f t="shared" si="16"/>
        <v>77.07084765340227</v>
      </c>
      <c r="AV18" s="25">
        <v>1525.1</v>
      </c>
      <c r="AW18" s="23">
        <v>1015.3</v>
      </c>
      <c r="AX18" s="23">
        <f t="shared" si="17"/>
        <v>66.57268375844208</v>
      </c>
      <c r="AY18" s="24">
        <v>1523.1</v>
      </c>
      <c r="AZ18" s="23">
        <v>1015.3</v>
      </c>
      <c r="BA18" s="23">
        <f t="shared" si="2"/>
        <v>66.66010110957914</v>
      </c>
      <c r="BB18" s="23">
        <v>6165.8</v>
      </c>
      <c r="BC18" s="23">
        <v>4984.7</v>
      </c>
      <c r="BD18" s="23">
        <f t="shared" si="18"/>
        <v>80.84433487949657</v>
      </c>
      <c r="BE18" s="24">
        <v>1715.1</v>
      </c>
      <c r="BF18" s="23">
        <v>1400.5</v>
      </c>
      <c r="BG18" s="23">
        <f t="shared" si="19"/>
        <v>81.65704623637107</v>
      </c>
      <c r="BH18" s="24">
        <v>944.7</v>
      </c>
      <c r="BI18" s="23">
        <v>597.1</v>
      </c>
      <c r="BJ18" s="23">
        <f t="shared" si="20"/>
        <v>63.205250344024556</v>
      </c>
      <c r="BK18" s="23">
        <f t="shared" si="3"/>
        <v>-415.3000000000011</v>
      </c>
      <c r="BL18" s="23">
        <f t="shared" si="4"/>
        <v>-87.19999999999982</v>
      </c>
      <c r="BM18" s="23">
        <f t="shared" si="21"/>
        <v>20.996869732723233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6931.599999999999</v>
      </c>
      <c r="D19" s="20">
        <f t="shared" si="5"/>
        <v>5985.9</v>
      </c>
      <c r="E19" s="20">
        <f t="shared" si="6"/>
        <v>86.35668532517745</v>
      </c>
      <c r="F19" s="21">
        <v>756.2</v>
      </c>
      <c r="G19" s="20">
        <v>808</v>
      </c>
      <c r="H19" s="20">
        <f t="shared" si="7"/>
        <v>106.85003967204443</v>
      </c>
      <c r="I19" s="21">
        <v>8</v>
      </c>
      <c r="J19" s="20">
        <v>7.1</v>
      </c>
      <c r="K19" s="20">
        <f t="shared" si="1"/>
        <v>88.75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3.5</v>
      </c>
      <c r="Q19" s="20">
        <f t="shared" si="9"/>
        <v>8.75</v>
      </c>
      <c r="R19" s="27">
        <v>142</v>
      </c>
      <c r="S19" s="20">
        <v>18.7</v>
      </c>
      <c r="T19" s="20">
        <f t="shared" si="22"/>
        <v>13.169014084507042</v>
      </c>
      <c r="U19" s="20"/>
      <c r="V19" s="20"/>
      <c r="W19" s="20" t="e">
        <f t="shared" si="10"/>
        <v>#DIV/0!</v>
      </c>
      <c r="X19" s="27">
        <v>230</v>
      </c>
      <c r="Y19" s="20">
        <v>233</v>
      </c>
      <c r="Z19" s="20">
        <f t="shared" si="11"/>
        <v>101.30434782608695</v>
      </c>
      <c r="AA19" s="27">
        <v>16.9</v>
      </c>
      <c r="AB19" s="20">
        <v>6.5</v>
      </c>
      <c r="AC19" s="20">
        <f t="shared" si="23"/>
        <v>38.46153846153847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5177.9</v>
      </c>
      <c r="AL19" s="20">
        <f t="shared" si="13"/>
        <v>83.84720018136477</v>
      </c>
      <c r="AM19" s="21">
        <v>882.7</v>
      </c>
      <c r="AN19" s="20">
        <v>662</v>
      </c>
      <c r="AO19" s="20">
        <f t="shared" si="14"/>
        <v>74.99716778067294</v>
      </c>
      <c r="AP19" s="21"/>
      <c r="AQ19" s="20"/>
      <c r="AR19" s="20" t="e">
        <f t="shared" si="15"/>
        <v>#DIV/0!</v>
      </c>
      <c r="AS19" s="23">
        <v>8023.8</v>
      </c>
      <c r="AT19" s="23">
        <v>6314.8</v>
      </c>
      <c r="AU19" s="23">
        <f t="shared" si="16"/>
        <v>78.70086492684264</v>
      </c>
      <c r="AV19" s="25">
        <v>1106</v>
      </c>
      <c r="AW19" s="23">
        <v>797.5</v>
      </c>
      <c r="AX19" s="23">
        <f t="shared" si="17"/>
        <v>72.10669077757686</v>
      </c>
      <c r="AY19" s="24">
        <v>1104</v>
      </c>
      <c r="AZ19" s="23">
        <v>797.5</v>
      </c>
      <c r="BA19" s="23">
        <f t="shared" si="2"/>
        <v>72.23731884057972</v>
      </c>
      <c r="BB19" s="23">
        <v>1452.4</v>
      </c>
      <c r="BC19" s="23">
        <v>1158</v>
      </c>
      <c r="BD19" s="23">
        <f t="shared" si="18"/>
        <v>79.73010190030294</v>
      </c>
      <c r="BE19" s="24">
        <v>4883.3</v>
      </c>
      <c r="BF19" s="23">
        <v>4007</v>
      </c>
      <c r="BG19" s="23">
        <f t="shared" si="19"/>
        <v>82.0551676120656</v>
      </c>
      <c r="BH19" s="24">
        <v>461.3</v>
      </c>
      <c r="BI19" s="23">
        <v>287.3</v>
      </c>
      <c r="BJ19" s="23">
        <f t="shared" si="20"/>
        <v>62.280511597658794</v>
      </c>
      <c r="BK19" s="23">
        <f t="shared" si="3"/>
        <v>-1092.2000000000007</v>
      </c>
      <c r="BL19" s="23">
        <f t="shared" si="4"/>
        <v>-328.90000000000055</v>
      </c>
      <c r="BM19" s="23">
        <f t="shared" si="21"/>
        <v>30.113532320087927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166814.3</v>
      </c>
      <c r="D20" s="19">
        <f>SUM(D10:D19)</f>
        <v>97162.99999999999</v>
      </c>
      <c r="E20" s="22">
        <f>D20/C20*100</f>
        <v>58.24620551115821</v>
      </c>
      <c r="F20" s="22">
        <f>SUM(F10:F19)</f>
        <v>23927.700000000004</v>
      </c>
      <c r="G20" s="22">
        <f>SUM(G10:G19)</f>
        <v>18568.9</v>
      </c>
      <c r="H20" s="22">
        <f>G20/F20*100</f>
        <v>77.60419931710945</v>
      </c>
      <c r="I20" s="22">
        <f>SUM(I10:I19)</f>
        <v>2061</v>
      </c>
      <c r="J20" s="22">
        <f>SUM(J10:J19)</f>
        <v>1488.2999999999997</v>
      </c>
      <c r="K20" s="20">
        <f t="shared" si="1"/>
        <v>72.21251819505093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235.10000000000002</v>
      </c>
      <c r="Q20" s="22">
        <f>P20/O20*100</f>
        <v>15.538664904163916</v>
      </c>
      <c r="R20" s="22">
        <f>SUM(R10:R19)</f>
        <v>4908.5</v>
      </c>
      <c r="S20" s="22">
        <f>SUM(S10:S19)</f>
        <v>684.1999999999999</v>
      </c>
      <c r="T20" s="22">
        <f>S20/R20*100</f>
        <v>13.939085260262807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1814.1</v>
      </c>
      <c r="Z20" s="20">
        <f t="shared" si="11"/>
        <v>87.10746182656295</v>
      </c>
      <c r="AA20" s="22">
        <f>SUM(AA10:AA19)</f>
        <v>321.9</v>
      </c>
      <c r="AB20" s="22">
        <f>SUM(AB10:AB19)</f>
        <v>213.7</v>
      </c>
      <c r="AC20" s="20">
        <f t="shared" si="23"/>
        <v>66.38707673190432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142886.59999999998</v>
      </c>
      <c r="AK20" s="22">
        <f>SUM(AK10:AK19)</f>
        <v>78594.1</v>
      </c>
      <c r="AL20" s="22">
        <f>AK20/AJ20*100</f>
        <v>55.004528066312744</v>
      </c>
      <c r="AM20" s="22">
        <f>SUM(AM10:AM19)</f>
        <v>22048.8</v>
      </c>
      <c r="AN20" s="22">
        <f>SUM(AN10:AN19)</f>
        <v>16536.6</v>
      </c>
      <c r="AO20" s="22">
        <f>AN20/AM20*100</f>
        <v>75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178861.6</v>
      </c>
      <c r="AT20" s="26">
        <f>SUM(AT10:AT19)</f>
        <v>94239.3</v>
      </c>
      <c r="AU20" s="26">
        <f>(AT20/AS20)*100</f>
        <v>52.688391471394645</v>
      </c>
      <c r="AV20" s="26">
        <f>SUM(AV10:AV19)</f>
        <v>14396.9</v>
      </c>
      <c r="AW20" s="26">
        <f>SUM(AW10:AW19)</f>
        <v>9775.8</v>
      </c>
      <c r="AX20" s="26">
        <f>AW20/AV20*100</f>
        <v>67.90211781703005</v>
      </c>
      <c r="AY20" s="26">
        <f>SUM(AY10:AY19)</f>
        <v>14378.9</v>
      </c>
      <c r="AZ20" s="26">
        <f>SUM(AZ10:AZ19)</f>
        <v>9775.8</v>
      </c>
      <c r="BA20" s="26">
        <f t="shared" si="2"/>
        <v>67.98712001613475</v>
      </c>
      <c r="BB20" s="26">
        <f>SUM(BB10:BB19)</f>
        <v>44995.4</v>
      </c>
      <c r="BC20" s="26">
        <f>SUM(BC10:BC19)</f>
        <v>29496.3</v>
      </c>
      <c r="BD20" s="26">
        <f>BC20/BB20*100</f>
        <v>65.55403441240661</v>
      </c>
      <c r="BE20" s="26">
        <f>SUM(BE10:BE19)</f>
        <v>98262.20000000001</v>
      </c>
      <c r="BF20" s="26">
        <f>SUM(BF10:BF19)</f>
        <v>46116.3</v>
      </c>
      <c r="BG20" s="26">
        <f>BF20/BE20*100</f>
        <v>46.93188224973591</v>
      </c>
      <c r="BH20" s="26">
        <f>SUM(BH10:BH19)</f>
        <v>19175.7</v>
      </c>
      <c r="BI20" s="26">
        <f>SUM(BI10:BI19)</f>
        <v>7594.100000000001</v>
      </c>
      <c r="BJ20" s="26">
        <f>BI20/BH20*100</f>
        <v>39.602726367225195</v>
      </c>
      <c r="BK20" s="22">
        <f>C20-AS20</f>
        <v>-12047.300000000017</v>
      </c>
      <c r="BL20" s="26">
        <f>SUM(BL10:BL19)</f>
        <v>2923.699999999999</v>
      </c>
      <c r="BM20" s="26">
        <f>BL20/BK20*100</f>
        <v>-24.268508296464724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2022-10-10T05:05:55Z</dcterms:modified>
  <cp:category/>
  <cp:version/>
  <cp:contentType/>
  <cp:contentStatus/>
</cp:coreProperties>
</file>