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0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<sst xmlns="http://schemas.openxmlformats.org/spreadsheetml/2006/main" count="104" uniqueCount="41">
  <si>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</si>
  <si>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</si>
  <si>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</si>
  <si>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</si>
  <si>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</si>
  <si>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</si>
  <si>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</si>
  <si>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</si>
  <si>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</si>
  <si>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</si>
  <si>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</si>
  <si>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</si>
  <si>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</si>
  <si>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</si>
  <si>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</si>
  <si>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</si>
  <si>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</si>
  <si>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</si>
  <si>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</si>
  <si>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</si>
  <si>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</si>
  <si>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</si>
  <si>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</si>
  <si>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</si>
  <si>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</si>
  <si>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</si>
  <si>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</si>
  <si>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</si>
  <si>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</si>
  <si>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</si>
  <si>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</si>
  <si>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</si>
  <si>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</si>
  <si>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</si>
  <si>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</si>
  <si>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</si>
  <si>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</si>
  <si>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</si>
  <si>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</si>
  <si>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</si>
  <si>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декабря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</si>
</sst>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C12" sqref="BC12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14065.8</v>
      </c>
      <c r="D10" s="20">
        <f>G10+AK10</f>
        <v>7486.6</v>
      </c>
      <c r="E10" s="20">
        <f>D10/C10*100</f>
        <v>53.225554181063295</v>
      </c>
      <c r="F10" s="21">
        <v>3003.4</v>
      </c>
      <c r="G10" s="20">
        <v>3557.6</v>
      </c>
      <c r="H10" s="20">
        <f>G10/F10*100</f>
        <v>118.45242058999798</v>
      </c>
      <c r="I10" s="21">
        <v>53</v>
      </c>
      <c r="J10" s="20">
        <v>39.1</v>
      </c>
      <c r="K10" s="20">
        <f aca="true" t="shared" si="1" ref="K10:K20">J10/I10*100</f>
        <v>73.77358490566039</v>
      </c>
      <c r="L10" s="27"/>
      <c r="M10" s="20">
        <v>0.3</v>
      </c>
      <c r="N10" s="20" t="e">
        <f>M10/L10*100</f>
        <v>#DIV/0!</v>
      </c>
      <c r="O10" s="27">
        <v>105</v>
      </c>
      <c r="P10" s="20">
        <v>95.1</v>
      </c>
      <c r="Q10" s="20">
        <f>P10/O10*100</f>
        <v>90.57142857142857</v>
      </c>
      <c r="R10" s="27">
        <v>409</v>
      </c>
      <c r="S10" s="20">
        <v>348.7</v>
      </c>
      <c r="T10" s="20">
        <f>S10/R10*100</f>
        <v>85.25672371638142</v>
      </c>
      <c r="U10" s="20"/>
      <c r="V10" s="20"/>
      <c r="W10" s="20" t="e">
        <f>V10/U10*100</f>
        <v>#DIV/0!</v>
      </c>
      <c r="X10" s="27">
        <v>320</v>
      </c>
      <c r="Y10" s="20">
        <v>257.2</v>
      </c>
      <c r="Z10" s="20">
        <f>Y10/X10*100</f>
        <v>80.375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11062.4</v>
      </c>
      <c r="AK10" s="20">
        <v>3929</v>
      </c>
      <c r="AL10" s="20">
        <f>AK10/AJ10*100</f>
        <v>35.51670523575354</v>
      </c>
      <c r="AM10" s="21">
        <v>2464.1</v>
      </c>
      <c r="AN10" s="20">
        <v>2258.8</v>
      </c>
      <c r="AO10" s="20">
        <f>AN10/AM10*100</f>
        <v>91.66835761535653</v>
      </c>
      <c r="AP10" s="21"/>
      <c r="AQ10" s="20"/>
      <c r="AR10" s="20" t="e">
        <f>AQ10/AP10*100</f>
        <v>#DIV/0!</v>
      </c>
      <c r="AS10" s="23">
        <v>15025.9</v>
      </c>
      <c r="AT10" s="23">
        <v>5390.6</v>
      </c>
      <c r="AU10" s="23">
        <f>AT10/AS10*100</f>
        <v>35.87538849586382</v>
      </c>
      <c r="AV10" s="24">
        <v>1633.4</v>
      </c>
      <c r="AW10" s="23">
        <v>1005.9</v>
      </c>
      <c r="AX10" s="23">
        <f>AW10/AV10*100</f>
        <v>61.58320068568629</v>
      </c>
      <c r="AY10" s="24">
        <v>1631.4</v>
      </c>
      <c r="AZ10" s="23">
        <v>1005.9</v>
      </c>
      <c r="BA10" s="23">
        <f aca="true" t="shared" si="2" ref="BA10:BA20">AZ10/AY10*100</f>
        <v>61.65869805075395</v>
      </c>
      <c r="BB10" s="23">
        <v>3067.7</v>
      </c>
      <c r="BC10" s="23">
        <v>1152</v>
      </c>
      <c r="BD10" s="23">
        <f>BC10/BB10*100</f>
        <v>37.55256381002054</v>
      </c>
      <c r="BE10" s="24">
        <v>8893.3</v>
      </c>
      <c r="BF10" s="23">
        <v>2323.4</v>
      </c>
      <c r="BG10" s="23">
        <f>BF10/BE10*100</f>
        <v>26.1252853271564</v>
      </c>
      <c r="BH10" s="24">
        <v>1310.7</v>
      </c>
      <c r="BI10" s="23">
        <v>829.2</v>
      </c>
      <c r="BJ10" s="23">
        <f>BI10/BH10*100</f>
        <v>63.26390478370336</v>
      </c>
      <c r="BK10" s="23">
        <f aca="true" t="shared" si="3" ref="BK10:BK19">C10-AS10</f>
        <v>-960.1000000000004</v>
      </c>
      <c r="BL10" s="23">
        <f aca="true" t="shared" si="4" ref="BL10:BL19">D10-AT10</f>
        <v>2096</v>
      </c>
      <c r="BM10" s="23">
        <f>BL10/BK10*100</f>
        <v>-218.31059264659922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23858.3</v>
      </c>
      <c r="D11" s="20">
        <f aca="true" t="shared" si="5" ref="D11:D19">G11+AK11</f>
        <v>22031.100000000002</v>
      </c>
      <c r="E11" s="20">
        <f aca="true" t="shared" si="6" ref="E11:E19">D11/C11*100</f>
        <v>92.3414493069498</v>
      </c>
      <c r="F11" s="21">
        <v>3169.5</v>
      </c>
      <c r="G11" s="20">
        <v>3056.7</v>
      </c>
      <c r="H11" s="20">
        <f aca="true" t="shared" si="7" ref="H11:H19">G11/F11*100</f>
        <v>96.44107903454803</v>
      </c>
      <c r="I11" s="21">
        <v>215</v>
      </c>
      <c r="J11" s="20">
        <v>282.6</v>
      </c>
      <c r="K11" s="20">
        <f t="shared" si="1"/>
        <v>131.4418604651163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143</v>
      </c>
      <c r="Q11" s="20">
        <f aca="true" t="shared" si="9" ref="Q11:Q19">P11/O11*100</f>
        <v>105.92592592592594</v>
      </c>
      <c r="R11" s="27">
        <v>642</v>
      </c>
      <c r="S11" s="20">
        <v>482.8</v>
      </c>
      <c r="T11" s="20">
        <f>S11/R11*100</f>
        <v>75.202492211838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>
        <v>119.8</v>
      </c>
      <c r="Z11" s="20">
        <f aca="true" t="shared" si="11" ref="Z11:Z21">Y11/X11*100</f>
        <v>61.43589743589744</v>
      </c>
      <c r="AA11" s="27">
        <v>49.5</v>
      </c>
      <c r="AB11" s="20">
        <v>44.5</v>
      </c>
      <c r="AC11" s="20">
        <f>AB11/AA11*100</f>
        <v>89.8989898989899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20688.8</v>
      </c>
      <c r="AK11" s="20">
        <v>18974.4</v>
      </c>
      <c r="AL11" s="20">
        <f aca="true" t="shared" si="13" ref="AL11:AL19">AK11/AJ11*100</f>
        <v>91.7133908201539</v>
      </c>
      <c r="AM11" s="21">
        <v>2910.9</v>
      </c>
      <c r="AN11" s="20">
        <v>2668.3</v>
      </c>
      <c r="AO11" s="20">
        <f aca="true" t="shared" si="14" ref="AO11:AO19">AN11/AM11*100</f>
        <v>91.66580782575836</v>
      </c>
      <c r="AP11" s="21"/>
      <c r="AQ11" s="20"/>
      <c r="AR11" s="20" t="e">
        <f aca="true" t="shared" si="15" ref="AR11:AR19">AQ11/AP11*100</f>
        <v>#DIV/0!</v>
      </c>
      <c r="AS11" s="23">
        <v>26362.4</v>
      </c>
      <c r="AT11" s="23">
        <v>23817.9</v>
      </c>
      <c r="AU11" s="23">
        <f aca="true" t="shared" si="16" ref="AU11:AU19">AT11/AS11*100</f>
        <v>90.3479956301399</v>
      </c>
      <c r="AV11" s="25">
        <v>1684.9</v>
      </c>
      <c r="AW11" s="23">
        <v>1342.9</v>
      </c>
      <c r="AX11" s="23">
        <f aca="true" t="shared" si="17" ref="AX11:AX19">AW11/AV11*100</f>
        <v>79.70205946940472</v>
      </c>
      <c r="AY11" s="25">
        <v>1682.9</v>
      </c>
      <c r="AZ11" s="23">
        <v>1342.9</v>
      </c>
      <c r="BA11" s="23">
        <f t="shared" si="2"/>
        <v>79.79677936894646</v>
      </c>
      <c r="BB11" s="23">
        <v>7403</v>
      </c>
      <c r="BC11" s="23">
        <v>6431.7</v>
      </c>
      <c r="BD11" s="23">
        <f aca="true" t="shared" si="18" ref="BD11:BD19">BC11/BB11*100</f>
        <v>86.87964338781575</v>
      </c>
      <c r="BE11" s="24">
        <v>15245.9</v>
      </c>
      <c r="BF11" s="23">
        <v>14386.1</v>
      </c>
      <c r="BG11" s="23">
        <f aca="true" t="shared" si="19" ref="BG11:BG19">BF11/BE11*100</f>
        <v>94.36045100650011</v>
      </c>
      <c r="BH11" s="24">
        <v>1188.7</v>
      </c>
      <c r="BI11" s="23">
        <v>987.9</v>
      </c>
      <c r="BJ11" s="23">
        <f aca="true" t="shared" si="20" ref="BJ11:BJ19">BI11/BH11*100</f>
        <v>83.10759653402876</v>
      </c>
      <c r="BK11" s="23">
        <f t="shared" si="3"/>
        <v>-2504.100000000002</v>
      </c>
      <c r="BL11" s="23">
        <f t="shared" si="4"/>
        <v>-1786.7999999999993</v>
      </c>
      <c r="BM11" s="23">
        <f aca="true" t="shared" si="21" ref="BM11:BM19">BL11/BK11*100</f>
        <v>71.3549778363483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19490.100000000002</v>
      </c>
      <c r="D12" s="20">
        <f t="shared" si="5"/>
        <v>10950.6</v>
      </c>
      <c r="E12" s="20">
        <f t="shared" si="6"/>
        <v>56.18544799667523</v>
      </c>
      <c r="F12" s="21">
        <v>1350.4</v>
      </c>
      <c r="G12" s="20">
        <v>1663.4</v>
      </c>
      <c r="H12" s="20">
        <f t="shared" si="7"/>
        <v>123.17831753554502</v>
      </c>
      <c r="I12" s="21">
        <v>55</v>
      </c>
      <c r="J12" s="20">
        <v>49.8</v>
      </c>
      <c r="K12" s="20">
        <f t="shared" si="1"/>
        <v>90.54545454545455</v>
      </c>
      <c r="L12" s="27"/>
      <c r="M12" s="20"/>
      <c r="N12" s="20" t="e">
        <f t="shared" si="8"/>
        <v>#DIV/0!</v>
      </c>
      <c r="O12" s="27">
        <v>64</v>
      </c>
      <c r="P12" s="20">
        <v>35.5</v>
      </c>
      <c r="Q12" s="20">
        <f t="shared" si="9"/>
        <v>55.46875</v>
      </c>
      <c r="R12" s="28">
        <v>430</v>
      </c>
      <c r="S12" s="20">
        <v>256.9</v>
      </c>
      <c r="T12" s="20">
        <f aca="true" t="shared" si="22" ref="T12:T19">S12/R12*100</f>
        <v>59.74418604651163</v>
      </c>
      <c r="U12" s="20"/>
      <c r="V12" s="20"/>
      <c r="W12" s="20" t="e">
        <f t="shared" si="10"/>
        <v>#DIV/0!</v>
      </c>
      <c r="X12" s="27">
        <v>50</v>
      </c>
      <c r="Y12" s="20">
        <v>276.1</v>
      </c>
      <c r="Z12" s="20">
        <f t="shared" si="11"/>
        <v>552.2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18139.7</v>
      </c>
      <c r="AK12" s="20">
        <v>9287.2</v>
      </c>
      <c r="AL12" s="20">
        <f t="shared" si="13"/>
        <v>51.19820063176348</v>
      </c>
      <c r="AM12" s="21">
        <v>1426.2</v>
      </c>
      <c r="AN12" s="20">
        <v>1307.4</v>
      </c>
      <c r="AO12" s="20">
        <f t="shared" si="14"/>
        <v>91.6701724863273</v>
      </c>
      <c r="AP12" s="21"/>
      <c r="AQ12" s="20"/>
      <c r="AR12" s="20" t="e">
        <f t="shared" si="15"/>
        <v>#DIV/0!</v>
      </c>
      <c r="AS12" s="23">
        <v>20370.1</v>
      </c>
      <c r="AT12" s="23">
        <v>10880.2</v>
      </c>
      <c r="AU12" s="23">
        <f t="shared" si="16"/>
        <v>53.412599839961516</v>
      </c>
      <c r="AV12" s="25">
        <v>1269.9</v>
      </c>
      <c r="AW12" s="23">
        <v>1038.1</v>
      </c>
      <c r="AX12" s="23">
        <f t="shared" si="17"/>
        <v>81.74659422001731</v>
      </c>
      <c r="AY12" s="24">
        <v>1267.9</v>
      </c>
      <c r="AZ12" s="23">
        <v>1038.1</v>
      </c>
      <c r="BA12" s="23">
        <f t="shared" si="2"/>
        <v>81.87554223519203</v>
      </c>
      <c r="BB12" s="23">
        <v>1230.8</v>
      </c>
      <c r="BC12" s="23">
        <v>673.6</v>
      </c>
      <c r="BD12" s="23">
        <f t="shared" si="18"/>
        <v>54.7286317842054</v>
      </c>
      <c r="BE12" s="24">
        <v>7518.4</v>
      </c>
      <c r="BF12" s="23">
        <v>6939.6</v>
      </c>
      <c r="BG12" s="23">
        <f t="shared" si="19"/>
        <v>92.30155352202597</v>
      </c>
      <c r="BH12" s="24">
        <v>10250.2</v>
      </c>
      <c r="BI12" s="23">
        <v>2146.5</v>
      </c>
      <c r="BJ12" s="23">
        <f t="shared" si="20"/>
        <v>20.94105480868666</v>
      </c>
      <c r="BK12" s="23">
        <f t="shared" si="3"/>
        <v>-879.9999999999964</v>
      </c>
      <c r="BL12" s="23">
        <f t="shared" si="4"/>
        <v>70.39999999999964</v>
      </c>
      <c r="BM12" s="23">
        <f t="shared" si="21"/>
        <v>-7.999999999999992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20605.199999999997</v>
      </c>
      <c r="D13" s="20">
        <v>16472</v>
      </c>
      <c r="E13" s="20">
        <f t="shared" si="6"/>
        <v>79.9409857705822</v>
      </c>
      <c r="F13" s="21">
        <v>3177.6</v>
      </c>
      <c r="G13" s="20">
        <v>3640</v>
      </c>
      <c r="H13" s="20">
        <f t="shared" si="7"/>
        <v>114.55186304128904</v>
      </c>
      <c r="I13" s="21">
        <v>53</v>
      </c>
      <c r="J13" s="20">
        <v>42.6</v>
      </c>
      <c r="K13" s="20">
        <f t="shared" si="1"/>
        <v>80.37735849056604</v>
      </c>
      <c r="L13" s="27">
        <v>18.5</v>
      </c>
      <c r="M13" s="20">
        <v>35.7</v>
      </c>
      <c r="N13" s="20">
        <f t="shared" si="8"/>
        <v>192.97297297297297</v>
      </c>
      <c r="O13" s="27">
        <v>59</v>
      </c>
      <c r="P13" s="20">
        <v>64.3</v>
      </c>
      <c r="Q13" s="20">
        <f t="shared" si="9"/>
        <v>108.98305084745763</v>
      </c>
      <c r="R13" s="27">
        <v>455</v>
      </c>
      <c r="S13" s="20">
        <v>321.2</v>
      </c>
      <c r="T13" s="20">
        <f t="shared" si="22"/>
        <v>70.5934065934066</v>
      </c>
      <c r="U13" s="20"/>
      <c r="V13" s="20"/>
      <c r="W13" s="20" t="e">
        <f t="shared" si="10"/>
        <v>#DIV/0!</v>
      </c>
      <c r="X13" s="27">
        <v>188</v>
      </c>
      <c r="Y13" s="20">
        <v>242.7</v>
      </c>
      <c r="Z13" s="20">
        <f t="shared" si="11"/>
        <v>129.09574468085106</v>
      </c>
      <c r="AA13" s="27">
        <v>4.3</v>
      </c>
      <c r="AB13" s="20">
        <v>5.7</v>
      </c>
      <c r="AC13" s="20">
        <f t="shared" si="23"/>
        <v>132.55813953488374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17427.6</v>
      </c>
      <c r="AK13" s="20">
        <v>12832.1</v>
      </c>
      <c r="AL13" s="20">
        <f t="shared" si="13"/>
        <v>73.63090729647227</v>
      </c>
      <c r="AM13" s="21">
        <v>1632.9</v>
      </c>
      <c r="AN13" s="20">
        <v>1496.8</v>
      </c>
      <c r="AO13" s="20">
        <f t="shared" si="14"/>
        <v>91.6651356482332</v>
      </c>
      <c r="AP13" s="21"/>
      <c r="AQ13" s="20"/>
      <c r="AR13" s="20" t="e">
        <f t="shared" si="15"/>
        <v>#DIV/0!</v>
      </c>
      <c r="AS13" s="23">
        <v>21350.2</v>
      </c>
      <c r="AT13" s="23">
        <v>16200.9</v>
      </c>
      <c r="AU13" s="23">
        <f t="shared" si="16"/>
        <v>75.88172476136054</v>
      </c>
      <c r="AV13" s="25">
        <v>1233.6</v>
      </c>
      <c r="AW13" s="23">
        <v>944.3</v>
      </c>
      <c r="AX13" s="23">
        <f t="shared" si="17"/>
        <v>76.54831387808042</v>
      </c>
      <c r="AY13" s="25">
        <v>1231.6</v>
      </c>
      <c r="AZ13" s="23">
        <v>944.3</v>
      </c>
      <c r="BA13" s="23">
        <f t="shared" si="2"/>
        <v>76.67262098083793</v>
      </c>
      <c r="BB13" s="23">
        <v>6966.5</v>
      </c>
      <c r="BC13" s="23">
        <v>6342.9</v>
      </c>
      <c r="BD13" s="23">
        <f t="shared" si="18"/>
        <v>91.04858967917893</v>
      </c>
      <c r="BE13" s="24">
        <v>12197</v>
      </c>
      <c r="BF13" s="23">
        <v>8151.7</v>
      </c>
      <c r="BG13" s="23">
        <f t="shared" si="19"/>
        <v>66.8336476182668</v>
      </c>
      <c r="BH13" s="24">
        <v>852.2</v>
      </c>
      <c r="BI13" s="23">
        <v>683.4</v>
      </c>
      <c r="BJ13" s="23">
        <f t="shared" si="20"/>
        <v>80.19244308847688</v>
      </c>
      <c r="BK13" s="23">
        <f t="shared" si="3"/>
        <v>-745.0000000000036</v>
      </c>
      <c r="BL13" s="23">
        <f t="shared" si="4"/>
        <v>271.10000000000036</v>
      </c>
      <c r="BM13" s="23">
        <f>BL13/BK13*100</f>
        <v>-36.38926174496631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45891.8</v>
      </c>
      <c r="D14" s="20">
        <f t="shared" si="5"/>
        <v>35300.6</v>
      </c>
      <c r="E14" s="20">
        <f t="shared" si="6"/>
        <v>76.92136721592964</v>
      </c>
      <c r="F14" s="21">
        <v>5520.8</v>
      </c>
      <c r="G14" s="20">
        <v>5582.4</v>
      </c>
      <c r="H14" s="20">
        <f t="shared" si="7"/>
        <v>101.11578032169251</v>
      </c>
      <c r="I14" s="21">
        <v>1500</v>
      </c>
      <c r="J14" s="20">
        <v>1280.4</v>
      </c>
      <c r="K14" s="20">
        <f t="shared" si="1"/>
        <v>85.36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951.9</v>
      </c>
      <c r="Q14" s="20">
        <f t="shared" si="9"/>
        <v>131.2965517241379</v>
      </c>
      <c r="R14" s="27">
        <v>1250</v>
      </c>
      <c r="S14" s="20">
        <v>974.3</v>
      </c>
      <c r="T14" s="20">
        <f t="shared" si="22"/>
        <v>77.94399999999999</v>
      </c>
      <c r="U14" s="20"/>
      <c r="V14" s="20"/>
      <c r="W14" s="20" t="e">
        <f t="shared" si="10"/>
        <v>#DIV/0!</v>
      </c>
      <c r="X14" s="27">
        <v>372</v>
      </c>
      <c r="Y14" s="20">
        <v>254.2</v>
      </c>
      <c r="Z14" s="20">
        <f t="shared" si="11"/>
        <v>68.33333333333333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40371</v>
      </c>
      <c r="AK14" s="20">
        <v>29718.2</v>
      </c>
      <c r="AL14" s="20">
        <f t="shared" si="13"/>
        <v>73.612741819623</v>
      </c>
      <c r="AM14" s="21">
        <v>5872.4</v>
      </c>
      <c r="AN14" s="20">
        <v>5383</v>
      </c>
      <c r="AO14" s="20">
        <f t="shared" si="14"/>
        <v>91.66609903957496</v>
      </c>
      <c r="AP14" s="21"/>
      <c r="AQ14" s="20"/>
      <c r="AR14" s="20" t="e">
        <f t="shared" si="15"/>
        <v>#DIV/0!</v>
      </c>
      <c r="AS14" s="23">
        <v>47793.7</v>
      </c>
      <c r="AT14" s="23">
        <v>33238</v>
      </c>
      <c r="AU14" s="23">
        <f t="shared" si="16"/>
        <v>69.54473079087829</v>
      </c>
      <c r="AV14" s="25">
        <v>2463.5</v>
      </c>
      <c r="AW14" s="23">
        <v>1907.9</v>
      </c>
      <c r="AX14" s="23">
        <f t="shared" si="17"/>
        <v>77.44672214329206</v>
      </c>
      <c r="AY14" s="24">
        <v>2463.5</v>
      </c>
      <c r="AZ14" s="23">
        <v>1907.9</v>
      </c>
      <c r="BA14" s="23">
        <f t="shared" si="2"/>
        <v>77.44672214329206</v>
      </c>
      <c r="BB14" s="23">
        <v>8201</v>
      </c>
      <c r="BC14" s="23">
        <v>7068.3</v>
      </c>
      <c r="BD14" s="23">
        <f t="shared" si="18"/>
        <v>86.18826972320448</v>
      </c>
      <c r="BE14" s="24">
        <v>35567.4</v>
      </c>
      <c r="BF14" s="23">
        <v>23117.4</v>
      </c>
      <c r="BG14" s="23">
        <f t="shared" si="19"/>
        <v>64.9960356956089</v>
      </c>
      <c r="BH14" s="24">
        <v>1310.1</v>
      </c>
      <c r="BI14" s="23">
        <v>973.2</v>
      </c>
      <c r="BJ14" s="23">
        <f t="shared" si="20"/>
        <v>74.28440577055187</v>
      </c>
      <c r="BK14" s="23">
        <f t="shared" si="3"/>
        <v>-1901.8999999999942</v>
      </c>
      <c r="BL14" s="23">
        <f t="shared" si="4"/>
        <v>2062.5999999999985</v>
      </c>
      <c r="BM14" s="23">
        <f t="shared" si="21"/>
        <v>-108.4494452915508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9645.6</v>
      </c>
      <c r="D15" s="20">
        <f t="shared" si="5"/>
        <v>6613.2</v>
      </c>
      <c r="E15" s="20">
        <f t="shared" si="6"/>
        <v>68.56183130131873</v>
      </c>
      <c r="F15" s="21">
        <v>1805</v>
      </c>
      <c r="G15" s="20">
        <v>1950.5</v>
      </c>
      <c r="H15" s="20">
        <f t="shared" si="7"/>
        <v>108.06094182825485</v>
      </c>
      <c r="I15" s="21">
        <v>42</v>
      </c>
      <c r="J15" s="20">
        <v>33.8</v>
      </c>
      <c r="K15" s="20">
        <f t="shared" si="1"/>
        <v>80.47619047619047</v>
      </c>
      <c r="L15" s="27">
        <v>4</v>
      </c>
      <c r="M15" s="20">
        <v>4</v>
      </c>
      <c r="N15" s="20">
        <f t="shared" si="8"/>
        <v>100</v>
      </c>
      <c r="O15" s="27">
        <v>90</v>
      </c>
      <c r="P15" s="20">
        <v>65.3</v>
      </c>
      <c r="Q15" s="20">
        <f t="shared" si="9"/>
        <v>72.55555555555556</v>
      </c>
      <c r="R15" s="27">
        <v>495</v>
      </c>
      <c r="S15" s="20">
        <v>289.5</v>
      </c>
      <c r="T15" s="20">
        <f t="shared" si="22"/>
        <v>58.484848484848484</v>
      </c>
      <c r="U15" s="20"/>
      <c r="V15" s="20"/>
      <c r="W15" s="20" t="e">
        <f t="shared" si="10"/>
        <v>#DIV/0!</v>
      </c>
      <c r="X15" s="27">
        <v>317.6</v>
      </c>
      <c r="Y15" s="20">
        <v>560.9</v>
      </c>
      <c r="Z15" s="20">
        <f t="shared" si="11"/>
        <v>176.60579345088158</v>
      </c>
      <c r="AA15" s="27"/>
      <c r="AB15" s="29">
        <v>35.6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7840.6</v>
      </c>
      <c r="AK15" s="20">
        <v>4662.7</v>
      </c>
      <c r="AL15" s="20">
        <f t="shared" si="13"/>
        <v>59.46866311251689</v>
      </c>
      <c r="AM15" s="21">
        <v>1795.6</v>
      </c>
      <c r="AN15" s="20">
        <v>1646</v>
      </c>
      <c r="AO15" s="20">
        <f t="shared" si="14"/>
        <v>91.66852305636</v>
      </c>
      <c r="AP15" s="21"/>
      <c r="AQ15" s="20"/>
      <c r="AR15" s="20" t="e">
        <f t="shared" si="15"/>
        <v>#DIV/0!</v>
      </c>
      <c r="AS15" s="23">
        <v>10103.4</v>
      </c>
      <c r="AT15" s="23">
        <v>6466.6</v>
      </c>
      <c r="AU15" s="23">
        <f t="shared" si="16"/>
        <v>64.00419660708278</v>
      </c>
      <c r="AV15" s="25">
        <v>1570.2</v>
      </c>
      <c r="AW15" s="23">
        <v>1180</v>
      </c>
      <c r="AX15" s="23">
        <f t="shared" si="17"/>
        <v>75.14966246338047</v>
      </c>
      <c r="AY15" s="24">
        <v>1568.2</v>
      </c>
      <c r="AZ15" s="23">
        <v>1180</v>
      </c>
      <c r="BA15" s="23">
        <f t="shared" si="2"/>
        <v>75.24550439994898</v>
      </c>
      <c r="BB15" s="23">
        <v>6823.7</v>
      </c>
      <c r="BC15" s="23">
        <v>3985</v>
      </c>
      <c r="BD15" s="23">
        <f t="shared" si="18"/>
        <v>58.39940208391342</v>
      </c>
      <c r="BE15" s="24">
        <v>694.3</v>
      </c>
      <c r="BF15" s="23">
        <v>472.9</v>
      </c>
      <c r="BG15" s="23">
        <f t="shared" si="19"/>
        <v>68.1117672475875</v>
      </c>
      <c r="BH15" s="24">
        <v>894.3</v>
      </c>
      <c r="BI15" s="23">
        <v>737.3</v>
      </c>
      <c r="BJ15" s="23">
        <f t="shared" si="20"/>
        <v>82.44436989824445</v>
      </c>
      <c r="BK15" s="23">
        <f t="shared" si="3"/>
        <v>-457.7999999999993</v>
      </c>
      <c r="BL15" s="23">
        <f t="shared" si="4"/>
        <v>146.59999999999945</v>
      </c>
      <c r="BM15" s="23">
        <f t="shared" si="21"/>
        <v>-32.022717343818194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6854.9</v>
      </c>
      <c r="D16" s="20">
        <f t="shared" si="5"/>
        <v>6970.8</v>
      </c>
      <c r="E16" s="20">
        <f t="shared" si="6"/>
        <v>101.69076135319261</v>
      </c>
      <c r="F16" s="21">
        <v>1300.4</v>
      </c>
      <c r="G16" s="20">
        <v>2239.8</v>
      </c>
      <c r="H16" s="20">
        <f t="shared" si="7"/>
        <v>172.23931098123654</v>
      </c>
      <c r="I16" s="21">
        <v>27</v>
      </c>
      <c r="J16" s="20">
        <v>32.3</v>
      </c>
      <c r="K16" s="20">
        <f t="shared" si="1"/>
        <v>119.62962962962962</v>
      </c>
      <c r="L16" s="27"/>
      <c r="M16" s="20"/>
      <c r="N16" s="20" t="e">
        <f t="shared" si="8"/>
        <v>#DIV/0!</v>
      </c>
      <c r="O16" s="27">
        <v>46</v>
      </c>
      <c r="P16" s="20">
        <v>-3</v>
      </c>
      <c r="Q16" s="20">
        <f t="shared" si="9"/>
        <v>-6.521739130434782</v>
      </c>
      <c r="R16" s="27">
        <v>339.5</v>
      </c>
      <c r="S16" s="20">
        <v>231.2</v>
      </c>
      <c r="T16" s="20">
        <f t="shared" si="22"/>
        <v>68.10014727540499</v>
      </c>
      <c r="U16" s="20"/>
      <c r="V16" s="20"/>
      <c r="W16" s="20" t="e">
        <f t="shared" si="10"/>
        <v>#DIV/0!</v>
      </c>
      <c r="X16" s="27">
        <v>143</v>
      </c>
      <c r="Y16" s="20">
        <v>127.4</v>
      </c>
      <c r="Z16" s="20">
        <f t="shared" si="11"/>
        <v>89.0909090909091</v>
      </c>
      <c r="AA16" s="27">
        <v>68.4</v>
      </c>
      <c r="AB16" s="20">
        <v>99.5</v>
      </c>
      <c r="AC16" s="20">
        <f t="shared" si="23"/>
        <v>145.46783625730993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5554.5</v>
      </c>
      <c r="AK16" s="20">
        <v>4731</v>
      </c>
      <c r="AL16" s="20">
        <f t="shared" si="13"/>
        <v>85.17418309478802</v>
      </c>
      <c r="AM16" s="21">
        <v>1448</v>
      </c>
      <c r="AN16" s="20">
        <v>1327.3</v>
      </c>
      <c r="AO16" s="20">
        <f t="shared" si="14"/>
        <v>91.66436464088397</v>
      </c>
      <c r="AP16" s="21"/>
      <c r="AQ16" s="20"/>
      <c r="AR16" s="20" t="e">
        <f t="shared" si="15"/>
        <v>#DIV/0!</v>
      </c>
      <c r="AS16" s="23">
        <v>7287.2</v>
      </c>
      <c r="AT16" s="23">
        <v>5758.2</v>
      </c>
      <c r="AU16" s="23">
        <f t="shared" si="16"/>
        <v>79.01800417169832</v>
      </c>
      <c r="AV16" s="25">
        <v>1538</v>
      </c>
      <c r="AW16" s="23">
        <v>1197.7</v>
      </c>
      <c r="AX16" s="23">
        <f t="shared" si="17"/>
        <v>77.8738621586476</v>
      </c>
      <c r="AY16" s="24">
        <v>1536</v>
      </c>
      <c r="AZ16" s="23">
        <v>1197.7</v>
      </c>
      <c r="BA16" s="23">
        <f t="shared" si="2"/>
        <v>77.97526041666667</v>
      </c>
      <c r="BB16" s="23">
        <v>3645.8</v>
      </c>
      <c r="BC16" s="23">
        <v>2736.4</v>
      </c>
      <c r="BD16" s="23">
        <f t="shared" si="18"/>
        <v>75.05622908552306</v>
      </c>
      <c r="BE16" s="24">
        <v>1363.3</v>
      </c>
      <c r="BF16" s="23">
        <v>1189</v>
      </c>
      <c r="BG16" s="23">
        <f t="shared" si="19"/>
        <v>87.2148463287611</v>
      </c>
      <c r="BH16" s="24">
        <v>639.3</v>
      </c>
      <c r="BI16" s="23">
        <v>559.9</v>
      </c>
      <c r="BJ16" s="23">
        <f t="shared" si="20"/>
        <v>87.58016580635069</v>
      </c>
      <c r="BK16" s="23">
        <f t="shared" si="3"/>
        <v>-432.3000000000002</v>
      </c>
      <c r="BL16" s="23">
        <f t="shared" si="4"/>
        <v>1212.6000000000004</v>
      </c>
      <c r="BM16" s="23">
        <f t="shared" si="21"/>
        <v>-280.499653018737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18784.1</v>
      </c>
      <c r="D17" s="20">
        <f t="shared" si="5"/>
        <v>16715.8</v>
      </c>
      <c r="E17" s="20">
        <f t="shared" si="6"/>
        <v>88.98909183831006</v>
      </c>
      <c r="F17" s="21">
        <v>2142</v>
      </c>
      <c r="G17" s="20">
        <v>2464</v>
      </c>
      <c r="H17" s="20">
        <f t="shared" si="7"/>
        <v>115.03267973856208</v>
      </c>
      <c r="I17" s="21">
        <v>70</v>
      </c>
      <c r="J17" s="20">
        <v>71.7</v>
      </c>
      <c r="K17" s="20">
        <f t="shared" si="1"/>
        <v>102.42857142857143</v>
      </c>
      <c r="L17" s="27"/>
      <c r="M17" s="20"/>
      <c r="N17" s="20" t="e">
        <f t="shared" si="8"/>
        <v>#DIV/0!</v>
      </c>
      <c r="O17" s="27">
        <v>131</v>
      </c>
      <c r="P17" s="20">
        <v>54.6</v>
      </c>
      <c r="Q17" s="20">
        <f t="shared" si="9"/>
        <v>41.6793893129771</v>
      </c>
      <c r="R17" s="27">
        <v>355</v>
      </c>
      <c r="S17" s="20">
        <v>233.6</v>
      </c>
      <c r="T17" s="20">
        <f t="shared" si="22"/>
        <v>65.80281690140845</v>
      </c>
      <c r="U17" s="20"/>
      <c r="V17" s="20"/>
      <c r="W17" s="20" t="e">
        <f t="shared" si="10"/>
        <v>#DIV/0!</v>
      </c>
      <c r="X17" s="27">
        <v>67</v>
      </c>
      <c r="Y17" s="20">
        <v>146.2</v>
      </c>
      <c r="Z17" s="20">
        <f t="shared" si="11"/>
        <v>218.20895522388057</v>
      </c>
      <c r="AA17" s="27">
        <v>43.8</v>
      </c>
      <c r="AB17" s="20">
        <v>21.4</v>
      </c>
      <c r="AC17" s="20">
        <f t="shared" si="23"/>
        <v>48.858447488584474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16642.1</v>
      </c>
      <c r="AK17" s="20">
        <v>14251.8</v>
      </c>
      <c r="AL17" s="20">
        <f t="shared" si="13"/>
        <v>85.63702898071757</v>
      </c>
      <c r="AM17" s="21">
        <v>1476.3</v>
      </c>
      <c r="AN17" s="20">
        <v>1353.3</v>
      </c>
      <c r="AO17" s="20">
        <f t="shared" si="14"/>
        <v>91.66836008941273</v>
      </c>
      <c r="AP17" s="21"/>
      <c r="AQ17" s="20"/>
      <c r="AR17" s="20" t="e">
        <f t="shared" si="15"/>
        <v>#DIV/0!</v>
      </c>
      <c r="AS17" s="23">
        <v>21442.7</v>
      </c>
      <c r="AT17" s="23">
        <v>17753.2</v>
      </c>
      <c r="AU17" s="23">
        <f t="shared" si="16"/>
        <v>82.79367803494895</v>
      </c>
      <c r="AV17" s="25">
        <v>1242.8</v>
      </c>
      <c r="AW17" s="23">
        <v>998.8</v>
      </c>
      <c r="AX17" s="23">
        <f t="shared" si="17"/>
        <v>80.36691342130673</v>
      </c>
      <c r="AY17" s="24">
        <v>1240.8</v>
      </c>
      <c r="AZ17" s="23">
        <v>998.8</v>
      </c>
      <c r="BA17" s="23">
        <f t="shared" si="2"/>
        <v>80.49645390070921</v>
      </c>
      <c r="BB17" s="23">
        <v>3424</v>
      </c>
      <c r="BC17" s="23">
        <v>2079</v>
      </c>
      <c r="BD17" s="23">
        <f t="shared" si="18"/>
        <v>60.71845794392523</v>
      </c>
      <c r="BE17" s="24">
        <v>15222.6</v>
      </c>
      <c r="BF17" s="23">
        <v>13336</v>
      </c>
      <c r="BG17" s="23">
        <f t="shared" si="19"/>
        <v>87.60658494606703</v>
      </c>
      <c r="BH17" s="24">
        <v>1402.4</v>
      </c>
      <c r="BI17" s="23">
        <v>1207.7</v>
      </c>
      <c r="BJ17" s="23">
        <f t="shared" si="20"/>
        <v>86.11665715915574</v>
      </c>
      <c r="BK17" s="23">
        <f t="shared" si="3"/>
        <v>-2658.600000000002</v>
      </c>
      <c r="BL17" s="23">
        <f t="shared" si="4"/>
        <v>-1037.4000000000015</v>
      </c>
      <c r="BM17" s="23">
        <f t="shared" si="21"/>
        <v>39.02053712480255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10430.4</v>
      </c>
      <c r="D18" s="20">
        <f t="shared" si="5"/>
        <v>9484.6</v>
      </c>
      <c r="E18" s="20">
        <f t="shared" si="6"/>
        <v>90.93227488878664</v>
      </c>
      <c r="F18" s="21">
        <v>1702.4</v>
      </c>
      <c r="G18" s="20">
        <v>2215.3</v>
      </c>
      <c r="H18" s="20">
        <f t="shared" si="7"/>
        <v>130.1280545112782</v>
      </c>
      <c r="I18" s="21">
        <v>38</v>
      </c>
      <c r="J18" s="20">
        <v>42.5</v>
      </c>
      <c r="K18" s="20">
        <f t="shared" si="1"/>
        <v>111.8421052631579</v>
      </c>
      <c r="L18" s="27">
        <v>6</v>
      </c>
      <c r="M18" s="20">
        <v>12.7</v>
      </c>
      <c r="N18" s="20">
        <f t="shared" si="8"/>
        <v>211.66666666666666</v>
      </c>
      <c r="O18" s="27">
        <v>118</v>
      </c>
      <c r="P18" s="20">
        <v>77.1</v>
      </c>
      <c r="Q18" s="20">
        <f t="shared" si="9"/>
        <v>65.33898305084746</v>
      </c>
      <c r="R18" s="27">
        <v>391</v>
      </c>
      <c r="S18" s="20">
        <v>281.2</v>
      </c>
      <c r="T18" s="20">
        <f t="shared" si="22"/>
        <v>71.91815856777494</v>
      </c>
      <c r="U18" s="20"/>
      <c r="V18" s="20"/>
      <c r="W18" s="20" t="e">
        <f t="shared" si="10"/>
        <v>#DIV/0!</v>
      </c>
      <c r="X18" s="27">
        <v>350</v>
      </c>
      <c r="Y18" s="20">
        <v>655.9</v>
      </c>
      <c r="Z18" s="20">
        <f t="shared" si="11"/>
        <v>187.39999999999998</v>
      </c>
      <c r="AA18" s="27">
        <v>96.4</v>
      </c>
      <c r="AB18" s="20">
        <v>32.4</v>
      </c>
      <c r="AC18" s="20">
        <f t="shared" si="23"/>
        <v>33.60995850622406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8728</v>
      </c>
      <c r="AK18" s="20">
        <v>7269.3</v>
      </c>
      <c r="AL18" s="20">
        <f t="shared" si="13"/>
        <v>83.28712190650779</v>
      </c>
      <c r="AM18" s="21">
        <v>2139.7</v>
      </c>
      <c r="AN18" s="20">
        <v>1961.4</v>
      </c>
      <c r="AO18" s="20">
        <f t="shared" si="14"/>
        <v>91.66705612936394</v>
      </c>
      <c r="AP18" s="21"/>
      <c r="AQ18" s="20"/>
      <c r="AR18" s="20" t="e">
        <f t="shared" si="15"/>
        <v>#DIV/0!</v>
      </c>
      <c r="AS18" s="23">
        <v>10845.7</v>
      </c>
      <c r="AT18" s="23">
        <v>8683.9</v>
      </c>
      <c r="AU18" s="23">
        <f t="shared" si="16"/>
        <v>80.06767659072258</v>
      </c>
      <c r="AV18" s="25">
        <v>1642.4</v>
      </c>
      <c r="AW18" s="23">
        <v>1259.2</v>
      </c>
      <c r="AX18" s="23">
        <f t="shared" si="17"/>
        <v>76.66829030686799</v>
      </c>
      <c r="AY18" s="24">
        <v>1640.4</v>
      </c>
      <c r="AZ18" s="23">
        <v>1259.2</v>
      </c>
      <c r="BA18" s="23">
        <f t="shared" si="2"/>
        <v>76.76176542306754</v>
      </c>
      <c r="BB18" s="23">
        <v>6394</v>
      </c>
      <c r="BC18" s="23">
        <v>4984.7</v>
      </c>
      <c r="BD18" s="23">
        <f t="shared" si="18"/>
        <v>77.95902408507976</v>
      </c>
      <c r="BE18" s="24">
        <v>1647.5</v>
      </c>
      <c r="BF18" s="23">
        <v>1518.2</v>
      </c>
      <c r="BG18" s="23">
        <f t="shared" si="19"/>
        <v>92.15174506828528</v>
      </c>
      <c r="BH18" s="24">
        <v>950.4</v>
      </c>
      <c r="BI18" s="23">
        <v>748.1</v>
      </c>
      <c r="BJ18" s="23">
        <f t="shared" si="20"/>
        <v>78.71422558922559</v>
      </c>
      <c r="BK18" s="23">
        <f t="shared" si="3"/>
        <v>-415.3000000000011</v>
      </c>
      <c r="BL18" s="23">
        <f t="shared" si="4"/>
        <v>800.7000000000007</v>
      </c>
      <c r="BM18" s="23">
        <f t="shared" si="21"/>
        <v>-192.8003852636645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7031.599999999999</v>
      </c>
      <c r="D19" s="20">
        <f t="shared" si="5"/>
        <v>7730.1</v>
      </c>
      <c r="E19" s="20">
        <f t="shared" si="6"/>
        <v>109.93372774333012</v>
      </c>
      <c r="F19" s="21">
        <v>756.2</v>
      </c>
      <c r="G19" s="20">
        <v>2226.4</v>
      </c>
      <c r="H19" s="20">
        <f t="shared" si="7"/>
        <v>294.41946574980165</v>
      </c>
      <c r="I19" s="21">
        <v>8</v>
      </c>
      <c r="J19" s="20">
        <v>8.9</v>
      </c>
      <c r="K19" s="20">
        <f t="shared" si="1"/>
        <v>111.25</v>
      </c>
      <c r="L19" s="27">
        <v>5</v>
      </c>
      <c r="M19" s="20">
        <v>6.1</v>
      </c>
      <c r="N19" s="20">
        <f t="shared" si="8"/>
        <v>122</v>
      </c>
      <c r="O19" s="27">
        <v>40</v>
      </c>
      <c r="P19" s="20">
        <v>26.1</v>
      </c>
      <c r="Q19" s="20">
        <f t="shared" si="9"/>
        <v>65.25000000000001</v>
      </c>
      <c r="R19" s="27">
        <v>142</v>
      </c>
      <c r="S19" s="20">
        <v>121.5</v>
      </c>
      <c r="T19" s="20">
        <f t="shared" si="22"/>
        <v>85.56338028169014</v>
      </c>
      <c r="U19" s="20"/>
      <c r="V19" s="20"/>
      <c r="W19" s="20" t="e">
        <f t="shared" si="10"/>
        <v>#DIV/0!</v>
      </c>
      <c r="X19" s="27">
        <v>230</v>
      </c>
      <c r="Y19" s="20">
        <v>264.2</v>
      </c>
      <c r="Z19" s="20">
        <f t="shared" si="11"/>
        <v>114.86956521739128</v>
      </c>
      <c r="AA19" s="27">
        <v>16.9</v>
      </c>
      <c r="AB19" s="20">
        <v>8</v>
      </c>
      <c r="AC19" s="20">
        <f t="shared" si="23"/>
        <v>47.337278106508876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6275.4</v>
      </c>
      <c r="AK19" s="20">
        <v>5503.7</v>
      </c>
      <c r="AL19" s="20">
        <f t="shared" si="13"/>
        <v>87.70277591866655</v>
      </c>
      <c r="AM19" s="21">
        <v>882.7</v>
      </c>
      <c r="AN19" s="20">
        <v>809.1</v>
      </c>
      <c r="AO19" s="20">
        <f t="shared" si="14"/>
        <v>91.66194630112156</v>
      </c>
      <c r="AP19" s="21"/>
      <c r="AQ19" s="20"/>
      <c r="AR19" s="20" t="e">
        <f t="shared" si="15"/>
        <v>#DIV/0!</v>
      </c>
      <c r="AS19" s="23">
        <v>8123.8</v>
      </c>
      <c r="AT19" s="23">
        <v>6638.6</v>
      </c>
      <c r="AU19" s="23">
        <f t="shared" si="16"/>
        <v>81.71791526133092</v>
      </c>
      <c r="AV19" s="25">
        <v>1161.2</v>
      </c>
      <c r="AW19" s="23">
        <v>984.3</v>
      </c>
      <c r="AX19" s="23">
        <f t="shared" si="17"/>
        <v>84.76575955907681</v>
      </c>
      <c r="AY19" s="24">
        <v>1159.2</v>
      </c>
      <c r="AZ19" s="23">
        <v>984.3</v>
      </c>
      <c r="BA19" s="23">
        <f t="shared" si="2"/>
        <v>84.91200828157349</v>
      </c>
      <c r="BB19" s="23">
        <v>1488.2</v>
      </c>
      <c r="BC19" s="23">
        <v>1234.8</v>
      </c>
      <c r="BD19" s="23">
        <f t="shared" si="18"/>
        <v>82.97271872060207</v>
      </c>
      <c r="BE19" s="24">
        <v>4913.3</v>
      </c>
      <c r="BF19" s="23">
        <v>4026.8</v>
      </c>
      <c r="BG19" s="23">
        <f t="shared" si="19"/>
        <v>81.95713675126697</v>
      </c>
      <c r="BH19" s="24">
        <v>460.3</v>
      </c>
      <c r="BI19" s="23">
        <v>314.6</v>
      </c>
      <c r="BJ19" s="23">
        <f t="shared" si="20"/>
        <v>68.3467303932218</v>
      </c>
      <c r="BK19" s="23">
        <f t="shared" si="3"/>
        <v>-1092.2000000000007</v>
      </c>
      <c r="BL19" s="23">
        <f t="shared" si="4"/>
        <v>1091.5</v>
      </c>
      <c r="BM19" s="23">
        <f t="shared" si="21"/>
        <v>-99.93590917414387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176657.8</v>
      </c>
      <c r="D20" s="19">
        <f>SUM(D10:D19)</f>
        <v>139755.4</v>
      </c>
      <c r="E20" s="22">
        <f>D20/C20*100</f>
        <v>79.11080065527817</v>
      </c>
      <c r="F20" s="22">
        <f>SUM(F10:F19)</f>
        <v>23927.700000000004</v>
      </c>
      <c r="G20" s="22">
        <f>SUM(G10:G19)</f>
        <v>28596.1</v>
      </c>
      <c r="H20" s="22">
        <f>G20/F20*100</f>
        <v>119.51044187280849</v>
      </c>
      <c r="I20" s="22">
        <f>SUM(I10:I19)</f>
        <v>2061</v>
      </c>
      <c r="J20" s="22">
        <f>SUM(J10:J19)</f>
        <v>1883.7000000000003</v>
      </c>
      <c r="K20" s="20">
        <f t="shared" si="1"/>
        <v>91.39737991266377</v>
      </c>
      <c r="L20" s="22">
        <f>SUM(L10:L19)</f>
        <v>40.5</v>
      </c>
      <c r="M20" s="22">
        <f>SUM(M10:M19)</f>
        <v>78.3</v>
      </c>
      <c r="N20" s="22">
        <f>M20/L20*100</f>
        <v>193.33333333333334</v>
      </c>
      <c r="O20" s="22">
        <f>SUM(O10:O19)</f>
        <v>1513</v>
      </c>
      <c r="P20" s="22">
        <f>SUM(P10:P19)</f>
        <v>1509.8999999999996</v>
      </c>
      <c r="Q20" s="22">
        <f>P20/O20*100</f>
        <v>99.79510905485787</v>
      </c>
      <c r="R20" s="22">
        <f>SUM(R10:R19)</f>
        <v>4908.5</v>
      </c>
      <c r="S20" s="22">
        <f>SUM(S10:S19)</f>
        <v>3540.8999999999996</v>
      </c>
      <c r="T20" s="22">
        <f>S20/R20*100</f>
        <v>72.13812773759804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2232.6</v>
      </c>
      <c r="Y20" s="22">
        <f>SUM(Y10:Y19)</f>
        <v>2904.6</v>
      </c>
      <c r="Z20" s="20">
        <f t="shared" si="11"/>
        <v>130.09943563558184</v>
      </c>
      <c r="AA20" s="22">
        <f>SUM(AA10:AA19)</f>
        <v>321.9</v>
      </c>
      <c r="AB20" s="22">
        <f>SUM(AB10:AB19)</f>
        <v>247.10000000000002</v>
      </c>
      <c r="AC20" s="20">
        <f t="shared" si="23"/>
        <v>76.76296986641815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152730.1</v>
      </c>
      <c r="AK20" s="22">
        <f>SUM(AK10:AK19)</f>
        <v>111159.40000000001</v>
      </c>
      <c r="AL20" s="22">
        <f>AK20/AJ20*100</f>
        <v>72.78159315026966</v>
      </c>
      <c r="AM20" s="22">
        <f>SUM(AM10:AM19)</f>
        <v>22048.8</v>
      </c>
      <c r="AN20" s="22">
        <f>SUM(AN10:AN19)</f>
        <v>20211.399999999998</v>
      </c>
      <c r="AO20" s="22">
        <f>AN20/AM20*100</f>
        <v>91.66666666666666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188705.10000000003</v>
      </c>
      <c r="AT20" s="26">
        <f>SUM(AT10:AT19)</f>
        <v>134828.1</v>
      </c>
      <c r="AU20" s="26">
        <f>(AT20/AS20)*100</f>
        <v>71.44910232950778</v>
      </c>
      <c r="AV20" s="26">
        <f>SUM(AV10:AV19)</f>
        <v>15439.900000000001</v>
      </c>
      <c r="AW20" s="26">
        <f>SUM(AW10:AW19)</f>
        <v>11859.1</v>
      </c>
      <c r="AX20" s="26">
        <f>AW20/AV20*100</f>
        <v>76.80813994909293</v>
      </c>
      <c r="AY20" s="26">
        <f>SUM(AY10:AY19)</f>
        <v>15421.900000000001</v>
      </c>
      <c r="AZ20" s="26">
        <f>SUM(AZ10:AZ19)</f>
        <v>11859.1</v>
      </c>
      <c r="BA20" s="26">
        <f t="shared" si="2"/>
        <v>76.8977882102724</v>
      </c>
      <c r="BB20" s="26">
        <f>SUM(BB10:BB19)</f>
        <v>48644.7</v>
      </c>
      <c r="BC20" s="26">
        <f>SUM(BC10:BC19)</f>
        <v>36688.4</v>
      </c>
      <c r="BD20" s="26">
        <f>BC20/BB20*100</f>
        <v>75.42116612909527</v>
      </c>
      <c r="BE20" s="26">
        <f>SUM(BE10:BE19)</f>
        <v>103263.00000000001</v>
      </c>
      <c r="BF20" s="26">
        <f>SUM(BF10:BF19)</f>
        <v>75461.1</v>
      </c>
      <c r="BG20" s="26">
        <f>BF20/BE20*100</f>
        <v>73.0766102088841</v>
      </c>
      <c r="BH20" s="26">
        <f>SUM(BH10:BH19)</f>
        <v>19258.600000000002</v>
      </c>
      <c r="BI20" s="26">
        <f>SUM(BI10:BI19)</f>
        <v>9187.8</v>
      </c>
      <c r="BJ20" s="26">
        <f>BI20/BH20*100</f>
        <v>47.7075176804129</v>
      </c>
      <c r="BK20" s="22">
        <f>C20-AS20</f>
        <v>-12047.300000000047</v>
      </c>
      <c r="BL20" s="26">
        <f>SUM(BL10:BL19)</f>
        <v>4927.299999999998</v>
      </c>
      <c r="BM20" s="26">
        <f>BL20/BK20*100</f>
        <v>-40.89962066189087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2022-12-08T08:22:58Z</dcterms:modified>
  <cp:category/>
  <cp:version/>
  <cp:contentType/>
  <cp:contentStatus/>
</cp:coreProperties>
</file>