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7.2022" sheetId="1" r:id="rId1"/>
  </sheets>
  <definedNames>
    <definedName name="_xlnm.Print_Area" localSheetId="0">'01.07.2022'!$A$1:$G$89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<sst xmlns="http://schemas.openxmlformats.org/spreadsheetml/2006/main" count="158" uniqueCount="156">
  <si>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</si>
  <si>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</si>
  <si>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</si>
  <si>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</si>
  <si>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</si>
  <si>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</si>
  <si>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</si>
  <si>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</si>
  <si>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</si>
  <si>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</si>
  <si>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</si>
  <si>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</si>
  <si>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</si>
  <si>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</si>
  <si>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</si>
  <si>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</si>
  <si>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</si>
  <si>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</si>
  <si>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</si>
  <si>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</si>
  <si>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</si>
  <si>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</si>
  <si>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</si>
  <si>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</si>
  <si>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</si>
  <si>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</si>
  <si>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</si>
  <si>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</si>
  <si>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</si>
  <si>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</si>
  <si>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</si>
  <si>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</si>
  <si>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</si>
  <si>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</si>
  <si>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</si>
  <si>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</si>
  <si>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</si>
  <si>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</si>
  <si>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</si>
  <si>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</si>
  <si>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</si>
  <si>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</si>
  <si>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</si>
  <si>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</si>
  <si>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</si>
  <si>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</si>
  <si>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</si>
  <si>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</si>
  <si>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</si>
  <si>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</si>
  <si>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</si>
  <si>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</si>
  <si>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</si>
  <si>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</si>
  <si>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</si>
  <si>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</si>
  <si>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</si>
  <si>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</si>
  <si>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</si>
  <si>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</si>
  <si>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</si>
  <si>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</si>
  <si>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</si>
  <si>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</si>
  <si>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</si>
  <si>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</si>
  <si>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</si>
  <si>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</si>
  <si>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</si>
  <si>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</si>
  <si>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</si>
  <si>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</si>
  <si>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</si>
  <si>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</si>
  <si>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</si>
  <si>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</si>
  <si>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</si>
  <si>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</si>
  <si>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</si>
  <si>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</si>
  <si>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</si>
  <si>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</si>
  <si>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</si>
  <si>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</si>
  <si>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</si>
  <si>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</si>
  <si>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</si>
  <si>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</si>
  <si>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</si>
  <si>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</si>
  <si>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</si>
  <si>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</si>
  <si>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</si>
  <si>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</si>
  <si>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</si>
  <si>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</si>
  <si>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</si>
  <si>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</si>
  <si>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</si>
  <si>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</si>
  <si>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</si>
  <si>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</si>
  <si>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</si>
  <si>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</si>
  <si>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</si>
  <si>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</si>
  <si>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</si>
  <si>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</si>
  <si>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</si>
  <si>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</si>
  <si>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</si>
  <si>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</si>
  <si>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</si>
  <si>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</si>
  <si>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</si>
  <si>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</si>
  <si>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</si>
  <si>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</si>
  <si>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</si>
  <si>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</si>
  <si>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</si>
  <si>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</si>
  <si>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</si>
  <si>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</si>
  <si>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</si>
  <si>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</si>
  <si>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</si>
  <si>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</si>
  <si>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</si>
  <si>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</si>
  <si>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</si>
  <si>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</si>
  <si>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</si>
  <si>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</si>
  <si>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</si>
  <si>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</si>
  <si>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</si>
  <si>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</si>
  <si>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</si>
  <si>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</si>
  <si>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</si>
  <si>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</si>
  <si>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</si>
  <si>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</si>
  <si>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</si>
  <si>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</si>
  <si>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</si>
  <si>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</si>
  <si>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</si>
  <si>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</si>
  <si>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</si>
  <si>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</si>
  <si>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</si>
  <si>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01.07.2022 г.</t>
  </si>
  <si>
    <t>Исполнено на 01.07.2022г.</t>
  </si>
  <si>
    <t>Исполнено на 01.07.2021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</si>
</sst>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center" wrapText="1" indent="1"/>
      <protection/>
    </xf>
    <xf numFmtId="4" fontId="28" fillId="0" borderId="2">
      <alignment horizontal="right" vertical="center" shrinkToFit="1"/>
      <protection/>
    </xf>
    <xf numFmtId="1" fontId="28" fillId="0" borderId="3">
      <alignment horizontal="center" vertical="center" shrinkToFit="1"/>
      <protection/>
    </xf>
    <xf numFmtId="4" fontId="28" fillId="0" borderId="3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31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3" xfId="36" applyNumberFormat="1" applyFont="1" applyAlignment="1" applyProtection="1">
      <alignment horizontal="right" vertical="center" shrinkToFit="1"/>
      <protection/>
    </xf>
    <xf numFmtId="4" fontId="5" fillId="0" borderId="3" xfId="36" applyNumberFormat="1" applyFont="1" applyFill="1" applyAlignment="1" applyProtection="1">
      <alignment horizontal="right" vertical="center" wrapText="1" shrinkToFit="1"/>
      <protection/>
    </xf>
    <xf numFmtId="4" fontId="44" fillId="0" borderId="2" xfId="34" applyNumberFormat="1" applyFont="1" applyProtection="1">
      <alignment horizontal="right" vertical="center" shrinkToFit="1"/>
      <protection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C53" sqref="C53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7" customWidth="1"/>
    <col min="4" max="4" width="17.625" style="47" customWidth="1"/>
    <col min="5" max="5" width="16.25390625" style="47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9" t="s">
        <v>153</v>
      </c>
      <c r="B1" s="59"/>
      <c r="C1" s="59"/>
      <c r="D1" s="59"/>
      <c r="E1" s="59"/>
      <c r="F1" s="59"/>
      <c r="G1" s="59"/>
    </row>
    <row r="2" spans="6:7" ht="12" customHeight="1">
      <c r="F2" s="48"/>
      <c r="G2" s="49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4" t="s">
        <v>1</v>
      </c>
      <c r="B4" s="45"/>
      <c r="C4" s="36">
        <f>C5+C22</f>
        <v>2282780</v>
      </c>
      <c r="D4" s="36">
        <f>D5+D22</f>
        <v>649110.02</v>
      </c>
      <c r="E4" s="36">
        <f>E5+E22</f>
        <v>728372.94</v>
      </c>
      <c r="F4" s="37">
        <f aca="true" t="shared" si="0" ref="F4:F85">D4/C4*100</f>
        <v>28.435066892122762</v>
      </c>
      <c r="G4" s="37">
        <f aca="true" t="shared" si="1" ref="G4:G80">D4/E4*100</f>
        <v>89.117810993912</v>
      </c>
    </row>
    <row r="5" spans="1:7" ht="12.75">
      <c r="A5" s="5" t="s">
        <v>14</v>
      </c>
      <c r="B5" s="6"/>
      <c r="C5" s="7">
        <f>C6+C9+C14+C16+C21</f>
        <v>1202100</v>
      </c>
      <c r="D5" s="7">
        <f>D6+D9+D14+D16+D21</f>
        <v>346803.32999999996</v>
      </c>
      <c r="E5" s="7">
        <f>E6+E9+E14+E16+E21</f>
        <v>494254.41</v>
      </c>
      <c r="F5" s="8">
        <f t="shared" si="0"/>
        <v>28.849790366857995</v>
      </c>
      <c r="G5" s="8">
        <f t="shared" si="1"/>
        <v>70.16696725073226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53206.89</v>
      </c>
      <c r="E6" s="7">
        <f>E7</f>
        <v>56458.16</v>
      </c>
      <c r="F6" s="8">
        <f t="shared" si="0"/>
        <v>43.64798195242002</v>
      </c>
      <c r="G6" s="8">
        <f t="shared" si="1"/>
        <v>94.24127530900759</v>
      </c>
    </row>
    <row r="7" spans="1:7" ht="12.75">
      <c r="A7" s="10" t="s">
        <v>2</v>
      </c>
      <c r="B7" s="2" t="s">
        <v>41</v>
      </c>
      <c r="C7" s="11">
        <v>121900</v>
      </c>
      <c r="D7" s="11">
        <v>53206.89</v>
      </c>
      <c r="E7" s="11">
        <v>56458.16</v>
      </c>
      <c r="F7" s="8">
        <f t="shared" si="0"/>
        <v>43.64798195242002</v>
      </c>
      <c r="G7" s="8">
        <f t="shared" si="1"/>
        <v>94.24127530900759</v>
      </c>
    </row>
    <row r="8" spans="1:7" ht="12.75">
      <c r="A8" s="22" t="s">
        <v>140</v>
      </c>
      <c r="B8" s="2"/>
      <c r="C8" s="11">
        <f>C7*1/3</f>
        <v>40633.333333333336</v>
      </c>
      <c r="D8" s="11">
        <f>D7*1/3</f>
        <v>17735.63</v>
      </c>
      <c r="E8" s="11">
        <f>E7*1/3</f>
        <v>18819.38666666667</v>
      </c>
      <c r="F8" s="8">
        <f t="shared" si="0"/>
        <v>43.64798195242002</v>
      </c>
      <c r="G8" s="8">
        <f t="shared" si="1"/>
        <v>94.24127530900759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264667.27999999997</v>
      </c>
      <c r="E9" s="7">
        <f>E10+E11+E12+E13</f>
        <v>215405.06999999998</v>
      </c>
      <c r="F9" s="8">
        <f t="shared" si="0"/>
        <v>54.15630537537598</v>
      </c>
      <c r="G9" s="8">
        <f t="shared" si="1"/>
        <v>122.86956848323022</v>
      </c>
    </row>
    <row r="10" spans="1:7" ht="39" customHeight="1">
      <c r="A10" s="13" t="s">
        <v>71</v>
      </c>
      <c r="B10" s="14" t="s">
        <v>89</v>
      </c>
      <c r="C10" s="55">
        <v>221010</v>
      </c>
      <c r="D10" s="57">
        <v>130274.97</v>
      </c>
      <c r="E10" s="11">
        <v>97407.3</v>
      </c>
      <c r="F10" s="8">
        <f t="shared" si="0"/>
        <v>58.945283018867926</v>
      </c>
      <c r="G10" s="8">
        <f t="shared" si="1"/>
        <v>133.74251211151525</v>
      </c>
    </row>
    <row r="11" spans="1:7" ht="50.25" customHeight="1">
      <c r="A11" s="13" t="s">
        <v>72</v>
      </c>
      <c r="B11" s="14" t="s">
        <v>90</v>
      </c>
      <c r="C11" s="55">
        <v>1200</v>
      </c>
      <c r="D11" s="57">
        <v>766.91</v>
      </c>
      <c r="E11" s="11">
        <v>733.81</v>
      </c>
      <c r="F11" s="8">
        <f t="shared" si="0"/>
        <v>63.909166666666664</v>
      </c>
      <c r="G11" s="8">
        <f t="shared" si="1"/>
        <v>104.51070440577261</v>
      </c>
    </row>
    <row r="12" spans="1:7" ht="39" customHeight="1">
      <c r="A12" s="13" t="s">
        <v>73</v>
      </c>
      <c r="B12" s="14" t="s">
        <v>91</v>
      </c>
      <c r="C12" s="55">
        <v>294200</v>
      </c>
      <c r="D12" s="57">
        <v>150068.24</v>
      </c>
      <c r="E12" s="11">
        <v>135445.69</v>
      </c>
      <c r="F12" s="8">
        <f t="shared" si="0"/>
        <v>51.00891910265125</v>
      </c>
      <c r="G12" s="8">
        <f t="shared" si="1"/>
        <v>110.79587693045086</v>
      </c>
    </row>
    <row r="13" spans="1:7" ht="37.5" customHeight="1">
      <c r="A13" s="13" t="s">
        <v>74</v>
      </c>
      <c r="B13" s="14" t="s">
        <v>92</v>
      </c>
      <c r="C13" s="55">
        <v>-27700</v>
      </c>
      <c r="D13" s="57">
        <v>-16442.84</v>
      </c>
      <c r="E13" s="11">
        <v>-18181.73</v>
      </c>
      <c r="F13" s="8"/>
      <c r="G13" s="8">
        <f t="shared" si="1"/>
        <v>90.43605861488429</v>
      </c>
    </row>
    <row r="14" spans="1:7" ht="15" customHeight="1">
      <c r="A14" s="5" t="s">
        <v>3</v>
      </c>
      <c r="B14" s="9" t="s">
        <v>22</v>
      </c>
      <c r="C14" s="7">
        <f>C15</f>
        <v>78690</v>
      </c>
      <c r="D14" s="7">
        <f>D15</f>
        <v>0</v>
      </c>
      <c r="E14" s="7">
        <f>E15</f>
        <v>160500</v>
      </c>
      <c r="F14" s="8">
        <f t="shared" si="0"/>
        <v>0</v>
      </c>
      <c r="G14" s="8">
        <f t="shared" si="1"/>
        <v>0</v>
      </c>
    </row>
    <row r="15" spans="1:7" ht="14.25" customHeight="1">
      <c r="A15" s="15" t="s">
        <v>4</v>
      </c>
      <c r="B15" s="4" t="s">
        <v>42</v>
      </c>
      <c r="C15" s="55">
        <v>78690</v>
      </c>
      <c r="D15" s="55">
        <v>0</v>
      </c>
      <c r="E15" s="11">
        <v>160500</v>
      </c>
      <c r="F15" s="8">
        <f t="shared" si="0"/>
        <v>0</v>
      </c>
      <c r="G15" s="8">
        <f t="shared" si="1"/>
        <v>0</v>
      </c>
    </row>
    <row r="16" spans="1:7" ht="15.75" customHeight="1">
      <c r="A16" s="12" t="s">
        <v>5</v>
      </c>
      <c r="B16" s="16" t="s">
        <v>23</v>
      </c>
      <c r="C16" s="7">
        <f>C17+C18</f>
        <v>510800</v>
      </c>
      <c r="D16" s="7">
        <f>D17+D18</f>
        <v>28929.159999999996</v>
      </c>
      <c r="E16" s="7">
        <f>E17+E18</f>
        <v>61391.17999999999</v>
      </c>
      <c r="F16" s="8">
        <f t="shared" si="0"/>
        <v>5.663500391542677</v>
      </c>
      <c r="G16" s="8">
        <f t="shared" si="1"/>
        <v>47.12266485185657</v>
      </c>
    </row>
    <row r="17" spans="1:7" ht="14.25" customHeight="1">
      <c r="A17" s="15" t="s">
        <v>6</v>
      </c>
      <c r="B17" s="4" t="s">
        <v>24</v>
      </c>
      <c r="C17" s="55">
        <v>137000</v>
      </c>
      <c r="D17" s="55">
        <v>2380.03</v>
      </c>
      <c r="E17" s="11">
        <v>3159.59</v>
      </c>
      <c r="F17" s="8">
        <f t="shared" si="0"/>
        <v>1.737248175182482</v>
      </c>
      <c r="G17" s="8">
        <f t="shared" si="1"/>
        <v>75.32717852632778</v>
      </c>
    </row>
    <row r="18" spans="1:7" ht="17.25" customHeight="1">
      <c r="A18" s="12" t="s">
        <v>17</v>
      </c>
      <c r="B18" s="16" t="s">
        <v>25</v>
      </c>
      <c r="C18" s="7">
        <f>C19+C20</f>
        <v>373800</v>
      </c>
      <c r="D18" s="7">
        <f>D19+D20</f>
        <v>26549.129999999997</v>
      </c>
      <c r="E18" s="7">
        <f>E19+E20</f>
        <v>58231.59</v>
      </c>
      <c r="F18" s="8">
        <f t="shared" si="0"/>
        <v>7.102495987158908</v>
      </c>
      <c r="G18" s="8">
        <f t="shared" si="1"/>
        <v>45.59231509907251</v>
      </c>
    </row>
    <row r="19" spans="1:7" ht="26.25" customHeight="1">
      <c r="A19" s="17" t="s">
        <v>75</v>
      </c>
      <c r="B19" s="4" t="s">
        <v>76</v>
      </c>
      <c r="C19" s="55">
        <v>90500</v>
      </c>
      <c r="D19" s="55">
        <v>13341.16</v>
      </c>
      <c r="E19" s="11">
        <v>31762.93</v>
      </c>
      <c r="F19" s="8">
        <f t="shared" si="0"/>
        <v>14.741613259668506</v>
      </c>
      <c r="G19" s="8">
        <f t="shared" si="1"/>
        <v>42.002296387644336</v>
      </c>
    </row>
    <row r="20" spans="1:7" ht="27.75" customHeight="1">
      <c r="A20" s="18" t="s">
        <v>77</v>
      </c>
      <c r="B20" s="4" t="s">
        <v>78</v>
      </c>
      <c r="C20" s="55">
        <v>283300</v>
      </c>
      <c r="D20" s="55">
        <v>13207.97</v>
      </c>
      <c r="E20" s="11">
        <v>26468.66</v>
      </c>
      <c r="F20" s="8">
        <f t="shared" si="0"/>
        <v>4.662184962936816</v>
      </c>
      <c r="G20" s="8">
        <f t="shared" si="1"/>
        <v>49.90041052323767</v>
      </c>
    </row>
    <row r="21" spans="1:7" ht="14.25" customHeight="1">
      <c r="A21" s="12" t="s">
        <v>52</v>
      </c>
      <c r="B21" s="16" t="s">
        <v>135</v>
      </c>
      <c r="C21" s="7">
        <v>2000</v>
      </c>
      <c r="D21" s="7">
        <v>0</v>
      </c>
      <c r="E21" s="7">
        <v>500</v>
      </c>
      <c r="F21" s="8">
        <f t="shared" si="0"/>
        <v>0</v>
      </c>
      <c r="G21" s="8">
        <f t="shared" si="1"/>
        <v>0</v>
      </c>
    </row>
    <row r="22" spans="1:7" ht="12.75">
      <c r="A22" s="19" t="s">
        <v>15</v>
      </c>
      <c r="B22" s="20"/>
      <c r="C22" s="21">
        <f>C23+C27+C34+C35+C30</f>
        <v>1080680</v>
      </c>
      <c r="D22" s="21">
        <f>D23+D27+D34+D35+D30</f>
        <v>302306.69</v>
      </c>
      <c r="E22" s="21">
        <f>E23+E27+E34+E35+E30</f>
        <v>234118.53</v>
      </c>
      <c r="F22" s="8">
        <f t="shared" si="0"/>
        <v>27.973747085168597</v>
      </c>
      <c r="G22" s="8">
        <f t="shared" si="1"/>
        <v>129.12548613729976</v>
      </c>
    </row>
    <row r="23" spans="1:7" ht="31.5" customHeight="1">
      <c r="A23" s="19" t="s">
        <v>93</v>
      </c>
      <c r="B23" s="20" t="s">
        <v>94</v>
      </c>
      <c r="C23" s="21">
        <f>C24+C25+C26</f>
        <v>157192</v>
      </c>
      <c r="D23" s="21">
        <f>D24+D25+D26</f>
        <v>32194.36</v>
      </c>
      <c r="E23" s="21">
        <f>E24+E25+E26</f>
        <v>108071.06999999999</v>
      </c>
      <c r="F23" s="8">
        <f t="shared" si="0"/>
        <v>20.48091505929055</v>
      </c>
      <c r="G23" s="8">
        <f t="shared" si="1"/>
        <v>29.789989124749116</v>
      </c>
    </row>
    <row r="24" spans="1:7" ht="39.75" customHeight="1">
      <c r="A24" s="22" t="s">
        <v>84</v>
      </c>
      <c r="B24" s="23" t="s">
        <v>95</v>
      </c>
      <c r="C24" s="24">
        <v>105164</v>
      </c>
      <c r="D24" s="57">
        <v>28781.5</v>
      </c>
      <c r="E24" s="11">
        <v>93357.62</v>
      </c>
      <c r="F24" s="8">
        <f t="shared" si="0"/>
        <v>27.368205849910616</v>
      </c>
      <c r="G24" s="8">
        <f t="shared" si="1"/>
        <v>30.82929920449986</v>
      </c>
    </row>
    <row r="25" spans="1:7" ht="38.25">
      <c r="A25" s="22" t="s">
        <v>96</v>
      </c>
      <c r="B25" s="23" t="s">
        <v>97</v>
      </c>
      <c r="C25" s="24">
        <v>0</v>
      </c>
      <c r="D25" s="25">
        <v>0</v>
      </c>
      <c r="E25" s="11">
        <v>14713.45</v>
      </c>
      <c r="F25" s="8" t="e">
        <f t="shared" si="0"/>
        <v>#DIV/0!</v>
      </c>
      <c r="G25" s="8">
        <f t="shared" si="1"/>
        <v>0</v>
      </c>
    </row>
    <row r="26" spans="1:7" ht="25.5">
      <c r="A26" s="22" t="s">
        <v>98</v>
      </c>
      <c r="B26" s="23" t="s">
        <v>99</v>
      </c>
      <c r="C26" s="24">
        <v>52028</v>
      </c>
      <c r="D26" s="57">
        <v>3412.86</v>
      </c>
      <c r="E26" s="11">
        <v>0</v>
      </c>
      <c r="F26" s="8">
        <f t="shared" si="0"/>
        <v>6.559660182978397</v>
      </c>
      <c r="G26" s="8" t="e">
        <f t="shared" si="1"/>
        <v>#DIV/0!</v>
      </c>
    </row>
    <row r="27" spans="1:7" ht="25.5">
      <c r="A27" s="19" t="s">
        <v>100</v>
      </c>
      <c r="B27" s="20" t="s">
        <v>101</v>
      </c>
      <c r="C27" s="21">
        <f>C28+C29</f>
        <v>0</v>
      </c>
      <c r="D27" s="21">
        <f>D28+D29</f>
        <v>0</v>
      </c>
      <c r="E27" s="21">
        <f>E28+E29</f>
        <v>22947.46</v>
      </c>
      <c r="F27" s="8" t="e">
        <f t="shared" si="0"/>
        <v>#DIV/0!</v>
      </c>
      <c r="G27" s="8">
        <f t="shared" si="1"/>
        <v>0</v>
      </c>
    </row>
    <row r="28" spans="1:7" ht="25.5" hidden="1">
      <c r="A28" s="22" t="s">
        <v>102</v>
      </c>
      <c r="B28" s="23" t="s">
        <v>103</v>
      </c>
      <c r="C28" s="25"/>
      <c r="D28" s="25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" customHeight="1">
      <c r="A29" s="15" t="s">
        <v>83</v>
      </c>
      <c r="B29" s="26" t="s">
        <v>104</v>
      </c>
      <c r="C29" s="25">
        <v>0</v>
      </c>
      <c r="D29" s="25">
        <v>0</v>
      </c>
      <c r="E29" s="11">
        <v>22947.46</v>
      </c>
      <c r="F29" s="8" t="e">
        <f t="shared" si="0"/>
        <v>#DIV/0!</v>
      </c>
      <c r="G29" s="8">
        <f t="shared" si="1"/>
        <v>0</v>
      </c>
    </row>
    <row r="30" spans="1:7" ht="12.75">
      <c r="A30" s="12" t="s">
        <v>105</v>
      </c>
      <c r="B30" s="27" t="s">
        <v>106</v>
      </c>
      <c r="C30" s="21">
        <f>C32+C33</f>
        <v>0</v>
      </c>
      <c r="D30" s="21">
        <f>D31+D32+D33</f>
        <v>159500</v>
      </c>
      <c r="E30" s="21">
        <f>E31+E32+E33</f>
        <v>0</v>
      </c>
      <c r="F30" s="8" t="e">
        <f t="shared" si="0"/>
        <v>#DIV/0!</v>
      </c>
      <c r="G30" s="8" t="e">
        <f t="shared" si="1"/>
        <v>#DIV/0!</v>
      </c>
    </row>
    <row r="31" spans="1:7" ht="51" hidden="1">
      <c r="A31" s="15" t="s">
        <v>107</v>
      </c>
      <c r="B31" s="26" t="s">
        <v>108</v>
      </c>
      <c r="C31" s="25">
        <v>0</v>
      </c>
      <c r="D31" s="25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.75" customHeight="1">
      <c r="A32" s="15" t="s">
        <v>116</v>
      </c>
      <c r="B32" s="26" t="s">
        <v>117</v>
      </c>
      <c r="C32" s="25"/>
      <c r="D32" s="25">
        <v>159500</v>
      </c>
      <c r="E32" s="11"/>
      <c r="F32" s="8" t="e">
        <f t="shared" si="0"/>
        <v>#DIV/0!</v>
      </c>
      <c r="G32" s="8" t="e">
        <f t="shared" si="1"/>
        <v>#DIV/0!</v>
      </c>
    </row>
    <row r="33" spans="1:7" ht="0.75" customHeight="1" hidden="1">
      <c r="A33" s="15" t="s">
        <v>136</v>
      </c>
      <c r="B33" s="26" t="s">
        <v>137</v>
      </c>
      <c r="C33" s="25">
        <v>0</v>
      </c>
      <c r="D33" s="25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>
      <c r="A34" s="12" t="s">
        <v>109</v>
      </c>
      <c r="B34" s="16" t="s">
        <v>110</v>
      </c>
      <c r="C34" s="28">
        <v>0</v>
      </c>
      <c r="D34" s="28">
        <v>112.33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" customHeight="1">
      <c r="A35" s="29" t="s">
        <v>111</v>
      </c>
      <c r="B35" s="30"/>
      <c r="C35" s="21">
        <f>C36+C37+C38</f>
        <v>923488</v>
      </c>
      <c r="D35" s="21">
        <f>D36+D37+D38</f>
        <v>110500</v>
      </c>
      <c r="E35" s="21">
        <f>E36+E37+E38</f>
        <v>103100</v>
      </c>
      <c r="F35" s="8">
        <f t="shared" si="0"/>
        <v>11.965504695242386</v>
      </c>
      <c r="G35" s="8">
        <f t="shared" si="1"/>
        <v>107.17749757516974</v>
      </c>
    </row>
    <row r="36" spans="1:7" ht="12.75" hidden="1">
      <c r="A36" s="31" t="s">
        <v>112</v>
      </c>
      <c r="B36" s="32" t="s">
        <v>113</v>
      </c>
      <c r="C36" s="25"/>
      <c r="D36" s="28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5" t="s">
        <v>114</v>
      </c>
      <c r="B37" s="4" t="s">
        <v>115</v>
      </c>
      <c r="C37" s="28"/>
      <c r="D37" s="25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5" t="s">
        <v>145</v>
      </c>
      <c r="B38" s="4" t="s">
        <v>146</v>
      </c>
      <c r="C38" s="25">
        <v>923488</v>
      </c>
      <c r="D38" s="25">
        <v>110500</v>
      </c>
      <c r="E38" s="11">
        <v>103100</v>
      </c>
      <c r="F38" s="8">
        <f t="shared" si="0"/>
        <v>11.965504695242386</v>
      </c>
      <c r="G38" s="8"/>
    </row>
    <row r="39" spans="1:7" ht="15" customHeight="1">
      <c r="A39" s="34" t="s">
        <v>7</v>
      </c>
      <c r="B39" s="46" t="s">
        <v>26</v>
      </c>
      <c r="C39" s="36">
        <f>C40+C41+C44+C45+C47+C48+C49+C51+C52+C54</f>
        <v>6159566.3</v>
      </c>
      <c r="D39" s="36">
        <f>D40+D41+D49+D42+D47+D48+D51+D52+D44+D43+D46+D50+D45+D54</f>
        <v>2065644.3</v>
      </c>
      <c r="E39" s="36">
        <f>E40+E41+E49+E42+E47+E48+E51+E52+E44+E43+E46+E50</f>
        <v>1619620</v>
      </c>
      <c r="F39" s="37">
        <f t="shared" si="0"/>
        <v>33.53554778686285</v>
      </c>
      <c r="G39" s="37">
        <f t="shared" si="1"/>
        <v>127.53882392166065</v>
      </c>
    </row>
    <row r="40" spans="1:7" ht="15.75" customHeight="1">
      <c r="A40" s="15" t="s">
        <v>32</v>
      </c>
      <c r="B40" s="4" t="s">
        <v>120</v>
      </c>
      <c r="C40" s="55">
        <v>2775014</v>
      </c>
      <c r="D40" s="57">
        <v>1387820</v>
      </c>
      <c r="E40" s="11">
        <v>1356624</v>
      </c>
      <c r="F40" s="8">
        <f t="shared" si="0"/>
        <v>50.011279222375094</v>
      </c>
      <c r="G40" s="8">
        <f t="shared" si="1"/>
        <v>102.29953177888642</v>
      </c>
    </row>
    <row r="41" spans="1:7" ht="25.5" hidden="1">
      <c r="A41" s="15" t="s">
        <v>79</v>
      </c>
      <c r="B41" s="4" t="s">
        <v>121</v>
      </c>
      <c r="C41" s="55">
        <v>0</v>
      </c>
      <c r="D41" s="55">
        <v>0</v>
      </c>
      <c r="E41" s="11">
        <v>0</v>
      </c>
      <c r="F41" s="8" t="e">
        <f t="shared" si="0"/>
        <v>#DIV/0!</v>
      </c>
      <c r="G41" s="8" t="e">
        <f t="shared" si="1"/>
        <v>#DIV/0!</v>
      </c>
    </row>
    <row r="42" spans="1:7" ht="12.75" hidden="1">
      <c r="A42" s="15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1.5" customHeight="1" hidden="1">
      <c r="A43" s="15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2" t="s">
        <v>128</v>
      </c>
      <c r="B44" s="23" t="s">
        <v>129</v>
      </c>
      <c r="C44" s="11">
        <v>790653</v>
      </c>
      <c r="D44" s="11">
        <v>0</v>
      </c>
      <c r="E44" s="11">
        <v>0</v>
      </c>
      <c r="F44" s="8">
        <f t="shared" si="0"/>
        <v>0</v>
      </c>
      <c r="G44" s="8" t="e">
        <f t="shared" si="1"/>
        <v>#DIV/0!</v>
      </c>
    </row>
    <row r="45" spans="1:7" ht="38.25" hidden="1">
      <c r="A45" s="22" t="s">
        <v>139</v>
      </c>
      <c r="B45" s="23" t="s">
        <v>138</v>
      </c>
      <c r="C45" s="53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2" t="s">
        <v>118</v>
      </c>
      <c r="B46" s="23" t="s">
        <v>122</v>
      </c>
      <c r="C46" s="56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5" t="s">
        <v>130</v>
      </c>
      <c r="B47" s="4" t="s">
        <v>123</v>
      </c>
      <c r="C47" s="11">
        <v>1976131</v>
      </c>
      <c r="D47" s="57">
        <v>126001</v>
      </c>
      <c r="E47" s="11">
        <v>211204</v>
      </c>
      <c r="F47" s="8">
        <f t="shared" si="0"/>
        <v>6.376146115819245</v>
      </c>
      <c r="G47" s="8">
        <f t="shared" si="1"/>
        <v>59.658434499346605</v>
      </c>
    </row>
    <row r="48" spans="1:7" ht="12.75">
      <c r="A48" s="15" t="s">
        <v>119</v>
      </c>
      <c r="B48" s="4" t="s">
        <v>124</v>
      </c>
      <c r="C48" s="57">
        <v>7146.3</v>
      </c>
      <c r="D48" s="11">
        <v>7146.3</v>
      </c>
      <c r="E48" s="11">
        <v>0</v>
      </c>
      <c r="F48" s="8">
        <f t="shared" si="0"/>
        <v>100</v>
      </c>
      <c r="G48" s="8" t="e">
        <f t="shared" si="1"/>
        <v>#DIV/0!</v>
      </c>
    </row>
    <row r="49" spans="1:7" ht="21" customHeight="1">
      <c r="A49" s="15" t="s">
        <v>49</v>
      </c>
      <c r="B49" s="4" t="s">
        <v>125</v>
      </c>
      <c r="C49" s="57">
        <v>94322</v>
      </c>
      <c r="D49" s="57">
        <v>48377</v>
      </c>
      <c r="E49" s="11">
        <v>51792</v>
      </c>
      <c r="F49" s="8">
        <f t="shared" si="0"/>
        <v>51.28920082271369</v>
      </c>
      <c r="G49" s="8">
        <f t="shared" si="1"/>
        <v>93.40631757800433</v>
      </c>
    </row>
    <row r="50" spans="1:7" ht="32.25" customHeight="1" hidden="1">
      <c r="A50" s="15" t="s">
        <v>133</v>
      </c>
      <c r="B50" s="4" t="s">
        <v>132</v>
      </c>
      <c r="C50" s="55"/>
      <c r="D50" s="55"/>
      <c r="E50" s="11"/>
      <c r="F50" s="8" t="e">
        <f t="shared" si="0"/>
        <v>#DIV/0!</v>
      </c>
      <c r="G50" s="8" t="e">
        <f t="shared" si="1"/>
        <v>#DIV/0!</v>
      </c>
    </row>
    <row r="51" spans="1:7" ht="12.75">
      <c r="A51" s="15" t="s">
        <v>50</v>
      </c>
      <c r="B51" s="4" t="s">
        <v>131</v>
      </c>
      <c r="C51" s="11">
        <v>516300</v>
      </c>
      <c r="D51" s="11">
        <v>496300</v>
      </c>
      <c r="E51" s="11">
        <v>0</v>
      </c>
      <c r="F51" s="8">
        <f t="shared" si="0"/>
        <v>96.12628316870037</v>
      </c>
      <c r="G51" s="8" t="e">
        <f t="shared" si="1"/>
        <v>#DIV/0!</v>
      </c>
    </row>
    <row r="52" spans="1:7" ht="21" customHeight="1" hidden="1">
      <c r="A52" s="12" t="s">
        <v>63</v>
      </c>
      <c r="B52" s="16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 hidden="1">
      <c r="A53" s="15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19" t="s">
        <v>141</v>
      </c>
      <c r="B54" s="20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2" t="s">
        <v>143</v>
      </c>
      <c r="B55" s="23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0" customFormat="1" ht="17.25" customHeight="1">
      <c r="A56" s="34" t="s">
        <v>8</v>
      </c>
      <c r="B56" s="35"/>
      <c r="C56" s="36">
        <f>C39+C4</f>
        <v>8442346.3</v>
      </c>
      <c r="D56" s="36">
        <f>D39+D4</f>
        <v>2714754.3200000003</v>
      </c>
      <c r="E56" s="36">
        <f>E4+E39+E54</f>
        <v>2347992.94</v>
      </c>
      <c r="F56" s="37">
        <f t="shared" si="0"/>
        <v>32.156396143095904</v>
      </c>
      <c r="G56" s="37">
        <f t="shared" si="1"/>
        <v>115.62020795513979</v>
      </c>
    </row>
    <row r="57" spans="1:7" ht="13.5" customHeight="1">
      <c r="A57" s="12" t="s">
        <v>9</v>
      </c>
      <c r="B57" s="33"/>
      <c r="C57" s="7"/>
      <c r="D57" s="7"/>
      <c r="E57" s="7"/>
      <c r="F57" s="8"/>
      <c r="G57" s="8"/>
    </row>
    <row r="58" spans="1:7" ht="15.75" customHeight="1">
      <c r="A58" s="12" t="s">
        <v>10</v>
      </c>
      <c r="B58" s="38" t="s">
        <v>57</v>
      </c>
      <c r="C58" s="7">
        <v>1486507</v>
      </c>
      <c r="D58" s="7">
        <v>707286.96</v>
      </c>
      <c r="E58" s="7">
        <v>617445.63</v>
      </c>
      <c r="F58" s="8">
        <f t="shared" si="0"/>
        <v>47.580466153203446</v>
      </c>
      <c r="G58" s="8">
        <f t="shared" si="1"/>
        <v>114.5504843883987</v>
      </c>
    </row>
    <row r="59" spans="1:7" ht="16.5" customHeight="1">
      <c r="A59" s="15" t="s">
        <v>11</v>
      </c>
      <c r="B59" s="4">
        <v>211.213</v>
      </c>
      <c r="C59" s="11">
        <v>1152235</v>
      </c>
      <c r="D59" s="11">
        <v>632939.25</v>
      </c>
      <c r="E59" s="11">
        <v>513397.38</v>
      </c>
      <c r="F59" s="8">
        <f t="shared" si="0"/>
        <v>54.93143759736512</v>
      </c>
      <c r="G59" s="8">
        <f t="shared" si="1"/>
        <v>123.28447215683103</v>
      </c>
    </row>
    <row r="60" spans="1:7" ht="15" customHeight="1">
      <c r="A60" s="15" t="s">
        <v>18</v>
      </c>
      <c r="B60" s="4">
        <v>223</v>
      </c>
      <c r="C60" s="11">
        <v>70000</v>
      </c>
      <c r="D60" s="11">
        <v>18542.43</v>
      </c>
      <c r="E60" s="11">
        <v>24540.83</v>
      </c>
      <c r="F60" s="8">
        <f t="shared" si="0"/>
        <v>26.48918571428571</v>
      </c>
      <c r="G60" s="8">
        <f t="shared" si="1"/>
        <v>75.55746892016285</v>
      </c>
    </row>
    <row r="61" spans="1:9" ht="12.75">
      <c r="A61" s="15" t="s">
        <v>12</v>
      </c>
      <c r="B61" s="4"/>
      <c r="C61" s="11">
        <f>C58-C59-C60</f>
        <v>264272</v>
      </c>
      <c r="D61" s="11">
        <f>D58-D59-D60</f>
        <v>55805.27999999996</v>
      </c>
      <c r="E61" s="11">
        <f>E58-E59-E60</f>
        <v>79507.42</v>
      </c>
      <c r="F61" s="8">
        <f t="shared" si="0"/>
        <v>21.116607132045758</v>
      </c>
      <c r="G61" s="8">
        <f t="shared" si="1"/>
        <v>70.18876980286866</v>
      </c>
      <c r="I61" s="51"/>
    </row>
    <row r="62" spans="1:7" ht="12.75">
      <c r="A62" s="12" t="s">
        <v>19</v>
      </c>
      <c r="B62" s="38" t="s">
        <v>34</v>
      </c>
      <c r="C62" s="7">
        <v>94322</v>
      </c>
      <c r="D62" s="7">
        <v>48377</v>
      </c>
      <c r="E62" s="7">
        <v>51792</v>
      </c>
      <c r="F62" s="8">
        <f t="shared" si="0"/>
        <v>51.28920082271369</v>
      </c>
      <c r="G62" s="8">
        <f t="shared" si="1"/>
        <v>93.40631757800433</v>
      </c>
    </row>
    <row r="63" spans="1:7" ht="20.25" customHeight="1">
      <c r="A63" s="12" t="s">
        <v>27</v>
      </c>
      <c r="B63" s="38" t="s">
        <v>54</v>
      </c>
      <c r="C63" s="7">
        <v>22000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38" t="s">
        <v>67</v>
      </c>
      <c r="C64" s="7">
        <f>C66+C67+C68+C65</f>
        <v>3836212.3</v>
      </c>
      <c r="D64" s="7">
        <f>D66+D67+D68</f>
        <v>163048.3</v>
      </c>
      <c r="E64" s="7">
        <f>E66+E67+E68</f>
        <v>135004</v>
      </c>
      <c r="F64" s="8">
        <f t="shared" si="0"/>
        <v>4.250241833591952</v>
      </c>
      <c r="G64" s="8">
        <f t="shared" si="1"/>
        <v>120.77294006103523</v>
      </c>
    </row>
    <row r="65" spans="1:7" ht="0.75" customHeight="1" hidden="1">
      <c r="A65" s="22" t="s">
        <v>148</v>
      </c>
      <c r="B65" s="54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5" t="s">
        <v>85</v>
      </c>
      <c r="B66" s="39" t="s">
        <v>86</v>
      </c>
      <c r="C66" s="11">
        <v>7146.3</v>
      </c>
      <c r="D66" s="11">
        <v>7146.3</v>
      </c>
      <c r="E66" s="11"/>
      <c r="F66" s="8">
        <f t="shared" si="0"/>
        <v>100</v>
      </c>
      <c r="G66" s="8" t="e">
        <f t="shared" si="1"/>
        <v>#DIV/0!</v>
      </c>
    </row>
    <row r="67" spans="1:7" ht="14.25" customHeight="1">
      <c r="A67" s="15" t="s">
        <v>66</v>
      </c>
      <c r="B67" s="39" t="s">
        <v>68</v>
      </c>
      <c r="C67" s="11">
        <v>3829066</v>
      </c>
      <c r="D67" s="11">
        <v>155902</v>
      </c>
      <c r="E67" s="11">
        <v>135004</v>
      </c>
      <c r="F67" s="8">
        <f t="shared" si="0"/>
        <v>4.0715412061322525</v>
      </c>
      <c r="G67" s="8">
        <f t="shared" si="1"/>
        <v>115.47954134692307</v>
      </c>
    </row>
    <row r="68" spans="1:7" ht="12.75" hidden="1">
      <c r="A68" s="15" t="s">
        <v>38</v>
      </c>
      <c r="B68" s="39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38" t="s">
        <v>59</v>
      </c>
      <c r="C69" s="7">
        <f>C70+C71+C72+C73</f>
        <v>858966</v>
      </c>
      <c r="D69" s="7">
        <f>D70+D71+D72+D73</f>
        <v>190620.26</v>
      </c>
      <c r="E69" s="7">
        <f>E70+E71+E72+E73</f>
        <v>431533.06000000006</v>
      </c>
      <c r="F69" s="8">
        <f t="shared" si="0"/>
        <v>22.191828314508374</v>
      </c>
      <c r="G69" s="8">
        <f t="shared" si="1"/>
        <v>44.17280567101857</v>
      </c>
    </row>
    <row r="70" spans="1:7" ht="15" customHeight="1" hidden="1">
      <c r="A70" s="15" t="s">
        <v>82</v>
      </c>
      <c r="B70" s="39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5" t="s">
        <v>48</v>
      </c>
      <c r="B71" s="39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5" t="s">
        <v>37</v>
      </c>
      <c r="B72" s="39" t="s">
        <v>36</v>
      </c>
      <c r="C72" s="11">
        <v>607558</v>
      </c>
      <c r="D72" s="11">
        <v>107882.39</v>
      </c>
      <c r="E72" s="11">
        <v>353569.65</v>
      </c>
      <c r="F72" s="8">
        <f t="shared" si="0"/>
        <v>17.756722814941124</v>
      </c>
      <c r="G72" s="8">
        <f t="shared" si="1"/>
        <v>30.512344597450596</v>
      </c>
    </row>
    <row r="73" spans="1:7" ht="12.75">
      <c r="A73" s="15" t="s">
        <v>87</v>
      </c>
      <c r="B73" s="39" t="s">
        <v>88</v>
      </c>
      <c r="C73" s="11">
        <v>251408</v>
      </c>
      <c r="D73" s="11">
        <v>82737.87</v>
      </c>
      <c r="E73" s="11">
        <v>77963.41</v>
      </c>
      <c r="F73" s="8">
        <f t="shared" si="0"/>
        <v>32.90980000636415</v>
      </c>
      <c r="G73" s="8">
        <f t="shared" si="1"/>
        <v>106.12397533663547</v>
      </c>
    </row>
    <row r="74" spans="1:7" ht="18.75" customHeight="1">
      <c r="A74" s="12" t="s">
        <v>16</v>
      </c>
      <c r="B74" s="38" t="s">
        <v>28</v>
      </c>
      <c r="C74" s="7">
        <v>2212081</v>
      </c>
      <c r="D74" s="7">
        <v>721169.12</v>
      </c>
      <c r="E74" s="7">
        <v>619995.12</v>
      </c>
      <c r="F74" s="8">
        <f t="shared" si="0"/>
        <v>32.60138846633554</v>
      </c>
      <c r="G74" s="8">
        <f t="shared" si="1"/>
        <v>116.31851553928361</v>
      </c>
    </row>
    <row r="75" spans="1:7" ht="13.5" customHeight="1">
      <c r="A75" s="12" t="s">
        <v>39</v>
      </c>
      <c r="B75" s="38" t="s">
        <v>55</v>
      </c>
      <c r="C75" s="7">
        <v>3000</v>
      </c>
      <c r="D75" s="7">
        <v>3000</v>
      </c>
      <c r="E75" s="7">
        <v>3000</v>
      </c>
      <c r="F75" s="8">
        <f t="shared" si="0"/>
        <v>100</v>
      </c>
      <c r="G75" s="8">
        <f t="shared" si="1"/>
        <v>100</v>
      </c>
    </row>
    <row r="76" spans="1:7" ht="12.75" hidden="1">
      <c r="A76" s="12" t="s">
        <v>134</v>
      </c>
      <c r="B76" s="16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5" t="s">
        <v>51</v>
      </c>
      <c r="B77" s="39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5" t="s">
        <v>61</v>
      </c>
      <c r="B78" s="39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5" t="s">
        <v>62</v>
      </c>
      <c r="B79" s="39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5" t="s">
        <v>60</v>
      </c>
      <c r="B80" s="39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5" t="s">
        <v>29</v>
      </c>
      <c r="B81" s="39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5" t="s">
        <v>43</v>
      </c>
      <c r="B82" s="39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5" t="s">
        <v>53</v>
      </c>
      <c r="B83" s="39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38" t="s">
        <v>56</v>
      </c>
      <c r="C84" s="7">
        <v>3000</v>
      </c>
      <c r="D84" s="7">
        <v>0</v>
      </c>
      <c r="E84" s="7">
        <v>3000</v>
      </c>
      <c r="F84" s="8">
        <f t="shared" si="0"/>
        <v>0</v>
      </c>
      <c r="G84" s="8">
        <f>D84/E84*100</f>
        <v>0</v>
      </c>
    </row>
    <row r="85" spans="1:7" s="50" customFormat="1" ht="19.5" customHeight="1">
      <c r="A85" s="40" t="s">
        <v>13</v>
      </c>
      <c r="B85" s="41"/>
      <c r="C85" s="42">
        <f>C58+C62+C63+C64+C69+C74+C75+C76+C84</f>
        <v>8516088.3</v>
      </c>
      <c r="D85" s="42">
        <f>D58+D62+D63+D64+D69+D74+D75+D76+D84</f>
        <v>1833501.6400000001</v>
      </c>
      <c r="E85" s="42">
        <f>E58+E62+E63+E64+E69+E74+E75+E76+E84</f>
        <v>1861769.81</v>
      </c>
      <c r="F85" s="37">
        <f t="shared" si="0"/>
        <v>21.5298570823884</v>
      </c>
      <c r="G85" s="37">
        <f>D85/E85*100</f>
        <v>98.48165063972114</v>
      </c>
    </row>
    <row r="86" spans="1:7" ht="26.25" customHeight="1">
      <c r="A86" s="12" t="s">
        <v>31</v>
      </c>
      <c r="B86" s="16"/>
      <c r="C86" s="43">
        <f>C56-C85</f>
        <v>-73742</v>
      </c>
      <c r="D86" s="43">
        <f>D56-D85</f>
        <v>881252.6800000002</v>
      </c>
      <c r="E86" s="43">
        <f>E56-E85</f>
        <v>486223.1299999999</v>
      </c>
      <c r="F86" s="8"/>
      <c r="G86" s="8"/>
    </row>
    <row r="87" spans="3:5" ht="15.75" customHeight="1">
      <c r="C87" s="58"/>
      <c r="D87" s="58"/>
      <c r="E87" s="52"/>
    </row>
    <row r="88" spans="1:7" ht="15.75" customHeight="1">
      <c r="A88" s="1" t="s">
        <v>150</v>
      </c>
      <c r="E88" s="52"/>
      <c r="F88" s="60" t="s">
        <v>149</v>
      </c>
      <c r="G88" s="60"/>
    </row>
    <row r="89" spans="3:5" ht="12.75">
      <c r="C89" s="58"/>
      <c r="D89" s="58"/>
      <c r="E89" s="52"/>
    </row>
    <row r="90" spans="3:5" ht="12.75">
      <c r="C90" s="52"/>
      <c r="D90" s="52"/>
      <c r="E90" s="52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2022-05-12T05:06:18Z</cp:lastPrinted>
  <dcterms:created xsi:type="dcterms:W3CDTF">2006-03-13T07:15:44Z</dcterms:created>
  <dcterms:modified xsi:type="dcterms:W3CDTF">2022-07-07T07:52:35Z</dcterms:modified>
  <cp:category/>
  <cp:version/>
  <cp:contentType/>
  <cp:contentStatus/>
</cp:coreProperties>
</file>