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  <sheet name="прилож 3.1" sheetId="2" r:id="rId2"/>
  </sheets>
  <definedNames>
    <definedName name="_xlnm.Print_Area" localSheetId="1">'прилож 3.1'!$A$1:$H$120</definedName>
    <definedName name="_xlnm.Print_Area" localSheetId="1">'прилож 3.1'!$A$1:$H$120</definedName>
    <definedName name="_xlnm.Print_Area" localSheetId="0">'приложение 3'!$A$1:$G$120</definedName>
  </definedNames>
  <calcPr fullCalcOnLoad="1"/>
</workbook>
</file>

<file path=xl/sharedStrings.xml><?xml version="1.0" encoding="utf-8"?>
<sst xmlns="http://schemas.openxmlformats.org/spreadsheetml/2006/main" count="978" uniqueCount="152">
  <si>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2021 год  </t>
  </si>
  <si>
    <t>рублей</t>
  </si>
  <si>
    <t>№ п/п</t>
  </si>
  <si>
    <t>Наименование расходов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</si>
  <si>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</si>
  <si>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</si>
  <si>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</si>
  <si>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</si>
  <si>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</si>
  <si>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</si>
  <si>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</si>
  <si>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</si>
  <si>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04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</si>
  <si>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</si>
  <si>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>Ч500000000</t>
  </si>
  <si>
    <t xml:space="preserve">Обеспечение реализации муниципальной программы "Развитие потенциала муниципального управления" 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</si>
  <si>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</si>
  <si>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</si>
  <si>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</si>
  <si>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</si>
  <si>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</si>
  <si>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</si>
  <si>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</si>
  <si>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</si>
  <si>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</si>
  <si>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</si>
  <si>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</si>
  <si>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</si>
  <si>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</si>
  <si>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</si>
  <si>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</si>
  <si>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долгом" </t>
  </si>
  <si>
    <t>Ч400000000</t>
  </si>
  <si>
    <t xml:space="preserve">Подпрограмма "Совершенствование бюджетной политики и обеспечение сбалансированности бюджета" </t>
  </si>
  <si>
    <t>Ч410000000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</si>
  <si>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</si>
  <si>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</si>
  <si>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</si>
  <si>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</si>
  <si>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</si>
  <si>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</si>
  <si>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</si>
  <si>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</si>
  <si>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</si>
  <si>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</si>
  <si>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муниципального образования Чувашской Республики</t>
  </si>
  <si>
    <t>Ч5Э0173770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</si>
  <si>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</si>
  <si>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</si>
  <si>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</si>
  <si>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</si>
  <si>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</si>
  <si>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</si>
  <si>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</si>
  <si>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</si>
  <si>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</si>
  <si>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</si>
  <si>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</si>
  <si>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</si>
  <si>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</si>
  <si>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</si>
  <si>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</si>
  <si>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</si>
  <si>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>Ц800000000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</si>
  <si>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</si>
  <si>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Ц810000000 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</si>
  <si>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</si>
  <si>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</si>
  <si>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</si>
  <si>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</si>
  <si>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</si>
  <si>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Сельское хозяйство и рыболовство</t>
  </si>
  <si>
    <t>05</t>
  </si>
  <si>
    <t xml:space="preserve">Муниципальная программа Николаевского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</si>
  <si>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Ц900000000</t>
  </si>
  <si>
    <t xml:space="preserve">Подпрограмма "Развитие отраслей агропромышленного комплекса"  </t>
  </si>
  <si>
    <t>Ц9И0000000</t>
  </si>
  <si>
    <t>Основное мероприятие "Борьба с распространением борщевика Сосновского"</t>
  </si>
  <si>
    <t>Ц9И0900000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</si>
  <si>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</si>
  <si>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Ц9И0916810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</si>
  <si>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</si>
  <si>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Дорожное хозяйство (дорожные фонды)</t>
  </si>
  <si>
    <t>09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</si>
  <si>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</si>
  <si>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>Ч200000000</t>
  </si>
  <si>
    <t xml:space="preserve">Подпрограмма "Безопасные и качественные автомобильные дороги"  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</si>
  <si>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</si>
  <si>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</si>
  <si>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</si>
  <si>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</si>
  <si>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</si>
  <si>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</si>
  <si>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</si>
  <si>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</si>
  <si>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</si>
  <si>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</si>
  <si>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Ч210374190</t>
  </si>
  <si>
    <t>Другие вопросы в области национальной экономики</t>
  </si>
  <si>
    <t>12</t>
  </si>
  <si>
    <t xml:space="preserve">Муниципальная программа Николаевского сельского поселения Ядринского района Чувашской Республики "Развитие земельных и имущественных отношений" </t>
  </si>
  <si>
    <t>А400000000</t>
  </si>
  <si>
    <t xml:space="preserve">Подпрограмма "Управление муниципальным имуществом"  </t>
  </si>
  <si>
    <t>А41000000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</si>
  <si>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</si>
  <si>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</si>
  <si>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</si>
  <si>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</si>
  <si>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Жилищно-коммунальное хозяйство</t>
  </si>
  <si>
    <t>Коммунальное хозяйство</t>
  </si>
  <si>
    <t xml:space="preserve">Муниципальная программа Николаевского сельского поселения Ядринского района Чувашской Республики "Модернизация и развитие сферы жилищно-коммунального хозяйства" 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</si>
  <si>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</si>
  <si>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</si>
  <si>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</si>
  <si>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</si>
  <si>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</si>
  <si>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</si>
  <si>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</si>
  <si>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>Благоустройство</t>
  </si>
  <si>
    <t xml:space="preserve">Муниципальная программа Николаевского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</si>
  <si>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>А500000000</t>
  </si>
  <si>
    <t>Подпрограмма "Благоустройство дворовых и общественных территорий муниципальных образований Чувашской Республики"</t>
  </si>
  <si>
    <t xml:space="preserve">А510000000 </t>
  </si>
  <si>
    <t>Основное мероприятие "Содействие благоустройству населенных пунктов Чувашской Республики"</t>
  </si>
  <si>
    <t>А510200000</t>
  </si>
  <si>
    <t>Уличное освещение</t>
  </si>
  <si>
    <t>А510277400</t>
  </si>
  <si>
    <t>Реализация мероприятий по благоустройству территории</t>
  </si>
  <si>
    <t>А510277420</t>
  </si>
  <si>
    <t>Культура, кинематография</t>
  </si>
  <si>
    <t>08</t>
  </si>
  <si>
    <t xml:space="preserve">Культура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</si>
  <si>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</si>
  <si>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>Ц400000000</t>
  </si>
  <si>
    <t xml:space="preserve">Подпрограмма "Развитие культуры " </t>
  </si>
  <si>
    <t xml:space="preserve">Ц410000000 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</si>
  <si>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</si>
  <si>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</si>
  <si>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культурно-досугового типа и народного творчества</t>
  </si>
  <si>
    <t>Ц41077А390</t>
  </si>
  <si>
    <t>Межбюджетные трансферты</t>
  </si>
  <si>
    <t>500</t>
  </si>
  <si>
    <t>Иные межбюджетные трансферты</t>
  </si>
  <si>
    <t>540</t>
  </si>
  <si>
    <t>Основное мероприятие "Бухгалтерское, финансовое и хозяйственно-эксплуатационное обслуживание муниципальных учреждений"</t>
  </si>
  <si>
    <t>Ц410800000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</si>
  <si>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</si>
  <si>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Ц410840700</t>
  </si>
  <si>
    <t>Всего расходов: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</si>
  <si>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2022-2023 годы 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</si>
  <si>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"01 "декабря 2020 г. № 1</t>
  </si>
  <si>
    <t>Приложение № 3.1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"01 "декабря 2020 г.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</si>
</sst>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horizontal="righ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textRotation="90" wrapText="1"/>
      <protection/>
    </xf>
    <xf numFmtId="0" fontId="3" fillId="33" borderId="10" xfId="33" applyFont="1" applyFill="1" applyBorder="1" applyAlignment="1">
      <alignment vertical="center" wrapText="1"/>
      <protection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4" fontId="3" fillId="33" borderId="10" xfId="33" applyNumberFormat="1" applyFont="1" applyFill="1" applyBorder="1" applyAlignment="1">
      <alignment horizontal="right" vertical="center" wrapText="1"/>
      <protection/>
    </xf>
    <xf numFmtId="0" fontId="5" fillId="33" borderId="10" xfId="33" applyFont="1" applyFill="1" applyBorder="1" applyAlignment="1">
      <alignment vertical="center" wrapText="1"/>
      <protection/>
    </xf>
    <xf numFmtId="49" fontId="5" fillId="33" borderId="10" xfId="33" applyNumberFormat="1" applyFont="1" applyFill="1" applyBorder="1" applyAlignment="1">
      <alignment horizontal="center" vertical="center" wrapText="1"/>
      <protection/>
    </xf>
    <xf numFmtId="4" fontId="5" fillId="33" borderId="10" xfId="33" applyNumberFormat="1" applyFont="1" applyFill="1" applyBorder="1" applyAlignment="1">
      <alignment horizontal="right" vertical="center" wrapText="1"/>
      <protection/>
    </xf>
    <xf numFmtId="49" fontId="4" fillId="33" borderId="10" xfId="33" applyNumberFormat="1" applyFont="1" applyFill="1" applyBorder="1" applyAlignment="1">
      <alignment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right" vertical="center" wrapText="1"/>
      <protection/>
    </xf>
    <xf numFmtId="0" fontId="2" fillId="33" borderId="10" xfId="33" applyFont="1" applyFill="1" applyBorder="1" applyAlignment="1">
      <alignment horizontal="left" vertical="center" wrapText="1"/>
      <protection/>
    </xf>
    <xf numFmtId="49" fontId="2" fillId="33" borderId="10" xfId="33" applyNumberFormat="1" applyFont="1" applyFill="1" applyBorder="1" applyAlignment="1">
      <alignment horizontal="center" vertical="center" wrapText="1"/>
      <protection/>
    </xf>
    <xf numFmtId="4" fontId="2" fillId="33" borderId="10" xfId="33" applyNumberFormat="1" applyFont="1" applyFill="1" applyBorder="1" applyAlignment="1">
      <alignment horizontal="right" vertical="center" wrapText="1"/>
      <protection/>
    </xf>
    <xf numFmtId="0" fontId="5" fillId="33" borderId="10" xfId="33" applyFont="1" applyFill="1" applyBorder="1" applyAlignment="1">
      <alignment horizontal="left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49" fontId="3" fillId="33" borderId="10" xfId="33" applyNumberFormat="1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5" fillId="33" borderId="10" xfId="33" applyFont="1" applyFill="1" applyBorder="1" applyAlignment="1">
      <alignment vertical="center"/>
      <protection/>
    </xf>
    <xf numFmtId="0" fontId="8" fillId="33" borderId="10" xfId="33" applyFont="1" applyFill="1" applyBorder="1" applyAlignment="1">
      <alignment vertical="center" wrapText="1"/>
      <protection/>
    </xf>
    <xf numFmtId="0" fontId="7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horizontal="left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right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75" zoomScaleNormal="80" zoomScaleSheetLayoutView="75" zoomScalePageLayoutView="0" workbookViewId="0" topLeftCell="A1">
      <selection activeCell="E4" sqref="E4"/>
    </sheetView>
  </sheetViews>
  <sheetFormatPr defaultColWidth="8.7109375" defaultRowHeight="12.75"/>
  <cols>
    <col min="1" max="1" width="4.57421875" style="1" customWidth="1"/>
    <col min="2" max="2" width="113.57421875" style="1" customWidth="1"/>
    <col min="3" max="4" width="7.28125" style="1" customWidth="1"/>
    <col min="5" max="5" width="15.00390625" style="1" customWidth="1"/>
    <col min="6" max="6" width="7.28125" style="1" customWidth="1"/>
    <col min="7" max="7" width="14.57421875" style="1" customWidth="1"/>
    <col min="8" max="8" width="12.00390625" style="1" customWidth="1"/>
    <col min="9" max="16384" width="8.7109375" style="1" customWidth="1"/>
  </cols>
  <sheetData>
    <row r="1" spans="1:7" ht="76.5" customHeight="1">
      <c r="A1" s="2"/>
      <c r="B1" s="31"/>
      <c r="C1" s="31"/>
      <c r="D1" s="32" t="s">
        <v>150</v>
      </c>
      <c r="E1" s="32"/>
      <c r="F1" s="32"/>
      <c r="G1" s="32"/>
    </row>
    <row r="2" spans="1:7" ht="72.75" customHeight="1">
      <c r="A2" s="33" t="s">
        <v>0</v>
      </c>
      <c r="B2" s="33"/>
      <c r="C2" s="33"/>
      <c r="D2" s="33"/>
      <c r="E2" s="33"/>
      <c r="F2" s="33"/>
      <c r="G2" s="33"/>
    </row>
    <row r="3" spans="1:7" ht="16.5" customHeight="1">
      <c r="A3" s="2"/>
      <c r="B3" s="2"/>
      <c r="C3" s="2"/>
      <c r="D3" s="2"/>
      <c r="E3" s="2"/>
      <c r="F3" s="2"/>
      <c r="G3" s="3" t="s">
        <v>1</v>
      </c>
    </row>
    <row r="4" spans="1:7" ht="168.75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4" t="s">
        <v>8</v>
      </c>
    </row>
    <row r="5" spans="1:7" ht="18" customHeight="1">
      <c r="A5" s="34">
        <v>1</v>
      </c>
      <c r="B5" s="7" t="s">
        <v>9</v>
      </c>
      <c r="C5" s="8" t="s">
        <v>10</v>
      </c>
      <c r="D5" s="8"/>
      <c r="E5" s="8"/>
      <c r="F5" s="8"/>
      <c r="G5" s="9">
        <f>SUM(G6+G15+G22)</f>
        <v>1233914</v>
      </c>
    </row>
    <row r="6" spans="1:7" ht="30.75" customHeight="1">
      <c r="A6" s="34"/>
      <c r="B6" s="10" t="s">
        <v>11</v>
      </c>
      <c r="C6" s="11" t="s">
        <v>10</v>
      </c>
      <c r="D6" s="11" t="s">
        <v>12</v>
      </c>
      <c r="E6" s="11"/>
      <c r="F6" s="11"/>
      <c r="G6" s="12">
        <f>SUM(G7)</f>
        <v>1079700</v>
      </c>
    </row>
    <row r="7" spans="1:7" ht="31.5" customHeight="1">
      <c r="A7" s="34"/>
      <c r="B7" s="10" t="s">
        <v>13</v>
      </c>
      <c r="C7" s="11" t="s">
        <v>10</v>
      </c>
      <c r="D7" s="11" t="s">
        <v>12</v>
      </c>
      <c r="E7" s="11" t="s">
        <v>14</v>
      </c>
      <c r="F7" s="11"/>
      <c r="G7" s="12">
        <f>SUM(G8)</f>
        <v>1079700</v>
      </c>
    </row>
    <row r="8" spans="1:7" ht="16.5" customHeight="1">
      <c r="A8" s="34"/>
      <c r="B8" s="10" t="s">
        <v>15</v>
      </c>
      <c r="C8" s="11" t="s">
        <v>10</v>
      </c>
      <c r="D8" s="11" t="s">
        <v>12</v>
      </c>
      <c r="E8" s="11" t="s">
        <v>16</v>
      </c>
      <c r="F8" s="11"/>
      <c r="G8" s="12">
        <f>SUM(G9)</f>
        <v>1079700</v>
      </c>
    </row>
    <row r="9" spans="1:7" ht="16.5" customHeight="1">
      <c r="A9" s="34"/>
      <c r="B9" s="10" t="s">
        <v>17</v>
      </c>
      <c r="C9" s="11" t="s">
        <v>10</v>
      </c>
      <c r="D9" s="11" t="s">
        <v>12</v>
      </c>
      <c r="E9" s="11" t="s">
        <v>18</v>
      </c>
      <c r="F9" s="11"/>
      <c r="G9" s="12">
        <f>SUM(G10)</f>
        <v>1079700</v>
      </c>
    </row>
    <row r="10" spans="1:7" ht="16.5" customHeight="1">
      <c r="A10" s="34"/>
      <c r="B10" s="13" t="s">
        <v>19</v>
      </c>
      <c r="C10" s="14" t="s">
        <v>10</v>
      </c>
      <c r="D10" s="14" t="s">
        <v>12</v>
      </c>
      <c r="E10" s="14" t="s">
        <v>20</v>
      </c>
      <c r="F10" s="14"/>
      <c r="G10" s="15">
        <f>SUM(G11+G13)</f>
        <v>1079700</v>
      </c>
    </row>
    <row r="11" spans="1:7" ht="30" customHeight="1">
      <c r="A11" s="34"/>
      <c r="B11" s="16" t="s">
        <v>21</v>
      </c>
      <c r="C11" s="17" t="s">
        <v>10</v>
      </c>
      <c r="D11" s="17" t="s">
        <v>12</v>
      </c>
      <c r="E11" s="17" t="s">
        <v>20</v>
      </c>
      <c r="F11" s="17" t="s">
        <v>22</v>
      </c>
      <c r="G11" s="18">
        <f>SUM(G12)</f>
        <v>878500</v>
      </c>
    </row>
    <row r="12" spans="1:7" ht="16.5" customHeight="1">
      <c r="A12" s="34"/>
      <c r="B12" s="16" t="s">
        <v>23</v>
      </c>
      <c r="C12" s="17" t="s">
        <v>10</v>
      </c>
      <c r="D12" s="17" t="s">
        <v>12</v>
      </c>
      <c r="E12" s="17" t="s">
        <v>20</v>
      </c>
      <c r="F12" s="17" t="s">
        <v>24</v>
      </c>
      <c r="G12" s="18">
        <v>878500</v>
      </c>
    </row>
    <row r="13" spans="1:7" ht="16.5" customHeight="1">
      <c r="A13" s="34"/>
      <c r="B13" s="16" t="s">
        <v>25</v>
      </c>
      <c r="C13" s="17" t="s">
        <v>10</v>
      </c>
      <c r="D13" s="17" t="s">
        <v>12</v>
      </c>
      <c r="E13" s="17" t="s">
        <v>20</v>
      </c>
      <c r="F13" s="17" t="s">
        <v>26</v>
      </c>
      <c r="G13" s="18">
        <f>SUM(G14)</f>
        <v>201200</v>
      </c>
    </row>
    <row r="14" spans="1:7" ht="16.5" customHeight="1">
      <c r="A14" s="34"/>
      <c r="B14" s="16" t="s">
        <v>27</v>
      </c>
      <c r="C14" s="17" t="s">
        <v>10</v>
      </c>
      <c r="D14" s="17" t="s">
        <v>12</v>
      </c>
      <c r="E14" s="17" t="s">
        <v>20</v>
      </c>
      <c r="F14" s="17" t="s">
        <v>28</v>
      </c>
      <c r="G14" s="18">
        <v>201200</v>
      </c>
    </row>
    <row r="15" spans="1:7" ht="16.5" customHeight="1">
      <c r="A15" s="34"/>
      <c r="B15" s="19" t="s">
        <v>29</v>
      </c>
      <c r="C15" s="11" t="s">
        <v>10</v>
      </c>
      <c r="D15" s="11" t="s">
        <v>30</v>
      </c>
      <c r="E15" s="17"/>
      <c r="F15" s="17"/>
      <c r="G15" s="12">
        <f aca="true" t="shared" si="0" ref="G15:G20">SUM(G16)</f>
        <v>1000</v>
      </c>
    </row>
    <row r="16" spans="1:7" ht="30" customHeight="1">
      <c r="A16" s="34"/>
      <c r="B16" s="19" t="s">
        <v>31</v>
      </c>
      <c r="C16" s="11" t="s">
        <v>10</v>
      </c>
      <c r="D16" s="11" t="s">
        <v>30</v>
      </c>
      <c r="E16" s="11" t="s">
        <v>32</v>
      </c>
      <c r="F16" s="20"/>
      <c r="G16" s="12">
        <f t="shared" si="0"/>
        <v>1000</v>
      </c>
    </row>
    <row r="17" spans="1:7" ht="16.5" customHeight="1">
      <c r="A17" s="34"/>
      <c r="B17" s="19" t="s">
        <v>33</v>
      </c>
      <c r="C17" s="11" t="s">
        <v>10</v>
      </c>
      <c r="D17" s="11" t="s">
        <v>30</v>
      </c>
      <c r="E17" s="11" t="s">
        <v>34</v>
      </c>
      <c r="F17" s="20"/>
      <c r="G17" s="12">
        <f t="shared" si="0"/>
        <v>1000</v>
      </c>
    </row>
    <row r="18" spans="1:7" ht="30.75" customHeight="1">
      <c r="A18" s="34"/>
      <c r="B18" s="19" t="s">
        <v>35</v>
      </c>
      <c r="C18" s="11" t="s">
        <v>10</v>
      </c>
      <c r="D18" s="11" t="s">
        <v>30</v>
      </c>
      <c r="E18" s="11" t="s">
        <v>36</v>
      </c>
      <c r="F18" s="20"/>
      <c r="G18" s="12">
        <f t="shared" si="0"/>
        <v>1000</v>
      </c>
    </row>
    <row r="19" spans="1:7" ht="16.5" customHeight="1">
      <c r="A19" s="34"/>
      <c r="B19" s="13" t="s">
        <v>37</v>
      </c>
      <c r="C19" s="14" t="s">
        <v>10</v>
      </c>
      <c r="D19" s="14" t="s">
        <v>30</v>
      </c>
      <c r="E19" s="14" t="s">
        <v>38</v>
      </c>
      <c r="F19" s="14"/>
      <c r="G19" s="15">
        <f t="shared" si="0"/>
        <v>1000</v>
      </c>
    </row>
    <row r="20" spans="1:7" ht="16.5" customHeight="1">
      <c r="A20" s="34"/>
      <c r="B20" s="16" t="s">
        <v>39</v>
      </c>
      <c r="C20" s="17" t="s">
        <v>10</v>
      </c>
      <c r="D20" s="17" t="s">
        <v>30</v>
      </c>
      <c r="E20" s="17" t="s">
        <v>38</v>
      </c>
      <c r="F20" s="17" t="s">
        <v>40</v>
      </c>
      <c r="G20" s="18">
        <f t="shared" si="0"/>
        <v>1000</v>
      </c>
    </row>
    <row r="21" spans="1:7" ht="16.5" customHeight="1">
      <c r="A21" s="34"/>
      <c r="B21" s="16" t="s">
        <v>41</v>
      </c>
      <c r="C21" s="17" t="s">
        <v>10</v>
      </c>
      <c r="D21" s="17" t="s">
        <v>30</v>
      </c>
      <c r="E21" s="17" t="s">
        <v>38</v>
      </c>
      <c r="F21" s="17" t="s">
        <v>42</v>
      </c>
      <c r="G21" s="18">
        <v>1000</v>
      </c>
    </row>
    <row r="22" spans="1:7" ht="16.5" customHeight="1">
      <c r="A22" s="34"/>
      <c r="B22" s="19" t="s">
        <v>43</v>
      </c>
      <c r="C22" s="11" t="s">
        <v>10</v>
      </c>
      <c r="D22" s="11" t="s">
        <v>44</v>
      </c>
      <c r="E22" s="17"/>
      <c r="F22" s="17"/>
      <c r="G22" s="12">
        <f>SUM(G23)</f>
        <v>153214</v>
      </c>
    </row>
    <row r="23" spans="1:7" ht="33.75" customHeight="1">
      <c r="A23" s="34"/>
      <c r="B23" s="10" t="s">
        <v>13</v>
      </c>
      <c r="C23" s="11" t="s">
        <v>10</v>
      </c>
      <c r="D23" s="11" t="s">
        <v>44</v>
      </c>
      <c r="E23" s="11" t="s">
        <v>14</v>
      </c>
      <c r="F23" s="17"/>
      <c r="G23" s="12">
        <f>SUM(G24)</f>
        <v>153214</v>
      </c>
    </row>
    <row r="24" spans="1:7" ht="16.5" customHeight="1">
      <c r="A24" s="34"/>
      <c r="B24" s="10" t="s">
        <v>15</v>
      </c>
      <c r="C24" s="11" t="s">
        <v>10</v>
      </c>
      <c r="D24" s="11" t="s">
        <v>44</v>
      </c>
      <c r="E24" s="11" t="s">
        <v>16</v>
      </c>
      <c r="F24" s="17"/>
      <c r="G24" s="12">
        <f>SUM(G25)</f>
        <v>153214</v>
      </c>
    </row>
    <row r="25" spans="1:7" ht="16.5" customHeight="1">
      <c r="A25" s="34"/>
      <c r="B25" s="10" t="s">
        <v>17</v>
      </c>
      <c r="C25" s="11" t="s">
        <v>10</v>
      </c>
      <c r="D25" s="11" t="s">
        <v>44</v>
      </c>
      <c r="E25" s="11" t="s">
        <v>18</v>
      </c>
      <c r="F25" s="17"/>
      <c r="G25" s="12">
        <f>SUM(G26)</f>
        <v>153214</v>
      </c>
    </row>
    <row r="26" spans="1:7" ht="16.5" customHeight="1">
      <c r="A26" s="34"/>
      <c r="B26" s="21" t="s">
        <v>45</v>
      </c>
      <c r="C26" s="14" t="s">
        <v>10</v>
      </c>
      <c r="D26" s="14" t="s">
        <v>44</v>
      </c>
      <c r="E26" s="14" t="s">
        <v>46</v>
      </c>
      <c r="F26" s="17"/>
      <c r="G26" s="15">
        <f>SUM(G27+G29)</f>
        <v>153214</v>
      </c>
    </row>
    <row r="27" spans="1:7" ht="16.5" customHeight="1">
      <c r="A27" s="34"/>
      <c r="B27" s="16" t="s">
        <v>25</v>
      </c>
      <c r="C27" s="17" t="s">
        <v>10</v>
      </c>
      <c r="D27" s="17" t="s">
        <v>44</v>
      </c>
      <c r="E27" s="17" t="s">
        <v>46</v>
      </c>
      <c r="F27" s="17" t="s">
        <v>26</v>
      </c>
      <c r="G27" s="18">
        <f>SUM(G28)</f>
        <v>150210</v>
      </c>
    </row>
    <row r="28" spans="1:7" ht="16.5" customHeight="1">
      <c r="A28" s="34"/>
      <c r="B28" s="16" t="s">
        <v>27</v>
      </c>
      <c r="C28" s="17" t="s">
        <v>10</v>
      </c>
      <c r="D28" s="17" t="s">
        <v>44</v>
      </c>
      <c r="E28" s="17" t="s">
        <v>46</v>
      </c>
      <c r="F28" s="17" t="s">
        <v>28</v>
      </c>
      <c r="G28" s="18">
        <v>150210</v>
      </c>
    </row>
    <row r="29" spans="1:7" ht="16.5" customHeight="1">
      <c r="A29" s="34"/>
      <c r="B29" s="16" t="s">
        <v>39</v>
      </c>
      <c r="C29" s="17" t="s">
        <v>10</v>
      </c>
      <c r="D29" s="17" t="s">
        <v>44</v>
      </c>
      <c r="E29" s="17" t="s">
        <v>46</v>
      </c>
      <c r="F29" s="17" t="s">
        <v>40</v>
      </c>
      <c r="G29" s="18">
        <f>SUM(G30)</f>
        <v>3004</v>
      </c>
    </row>
    <row r="30" spans="1:7" ht="16.5" customHeight="1">
      <c r="A30" s="34"/>
      <c r="B30" s="16" t="s">
        <v>47</v>
      </c>
      <c r="C30" s="17" t="s">
        <v>10</v>
      </c>
      <c r="D30" s="17" t="s">
        <v>44</v>
      </c>
      <c r="E30" s="17" t="s">
        <v>46</v>
      </c>
      <c r="F30" s="17" t="s">
        <v>48</v>
      </c>
      <c r="G30" s="18">
        <v>3004</v>
      </c>
    </row>
    <row r="31" spans="1:7" ht="16.5" customHeight="1">
      <c r="A31" s="34">
        <v>2</v>
      </c>
      <c r="B31" s="22" t="s">
        <v>49</v>
      </c>
      <c r="C31" s="8" t="s">
        <v>50</v>
      </c>
      <c r="D31" s="8"/>
      <c r="E31" s="8"/>
      <c r="F31" s="8"/>
      <c r="G31" s="9">
        <f>G32</f>
        <v>103383</v>
      </c>
    </row>
    <row r="32" spans="1:7" ht="16.5" customHeight="1">
      <c r="A32" s="34"/>
      <c r="B32" s="10" t="s">
        <v>51</v>
      </c>
      <c r="C32" s="11" t="s">
        <v>50</v>
      </c>
      <c r="D32" s="11" t="s">
        <v>52</v>
      </c>
      <c r="E32" s="11"/>
      <c r="F32" s="11"/>
      <c r="G32" s="12">
        <f>SUM(G33)</f>
        <v>103383</v>
      </c>
    </row>
    <row r="33" spans="1:7" ht="30" customHeight="1">
      <c r="A33" s="34"/>
      <c r="B33" s="19" t="s">
        <v>53</v>
      </c>
      <c r="C33" s="11" t="s">
        <v>50</v>
      </c>
      <c r="D33" s="11" t="s">
        <v>52</v>
      </c>
      <c r="E33" s="11" t="s">
        <v>32</v>
      </c>
      <c r="F33" s="11"/>
      <c r="G33" s="12">
        <f>SUM(G34)</f>
        <v>103383</v>
      </c>
    </row>
    <row r="34" spans="1:7" ht="16.5" customHeight="1">
      <c r="A34" s="34"/>
      <c r="B34" s="19" t="s">
        <v>54</v>
      </c>
      <c r="C34" s="11" t="s">
        <v>50</v>
      </c>
      <c r="D34" s="11" t="s">
        <v>52</v>
      </c>
      <c r="E34" s="11" t="s">
        <v>34</v>
      </c>
      <c r="F34" s="11"/>
      <c r="G34" s="12">
        <f>SUM(G35)</f>
        <v>103383</v>
      </c>
    </row>
    <row r="35" spans="1:7" ht="42.75" customHeight="1">
      <c r="A35" s="34"/>
      <c r="B35" s="10" t="s">
        <v>55</v>
      </c>
      <c r="C35" s="11" t="s">
        <v>50</v>
      </c>
      <c r="D35" s="11" t="s">
        <v>52</v>
      </c>
      <c r="E35" s="11" t="s">
        <v>56</v>
      </c>
      <c r="F35" s="11"/>
      <c r="G35" s="12">
        <f>SUM(G36)</f>
        <v>103383</v>
      </c>
    </row>
    <row r="36" spans="1:7" ht="28.5" customHeight="1">
      <c r="A36" s="34"/>
      <c r="B36" s="13" t="s">
        <v>57</v>
      </c>
      <c r="C36" s="14" t="s">
        <v>50</v>
      </c>
      <c r="D36" s="14" t="s">
        <v>52</v>
      </c>
      <c r="E36" s="14" t="s">
        <v>58</v>
      </c>
      <c r="F36" s="14"/>
      <c r="G36" s="15">
        <f>G37+G39</f>
        <v>103383</v>
      </c>
    </row>
    <row r="37" spans="1:7" ht="27" customHeight="1">
      <c r="A37" s="34"/>
      <c r="B37" s="16" t="s">
        <v>21</v>
      </c>
      <c r="C37" s="17" t="s">
        <v>50</v>
      </c>
      <c r="D37" s="17" t="s">
        <v>52</v>
      </c>
      <c r="E37" s="17" t="s">
        <v>58</v>
      </c>
      <c r="F37" s="17" t="s">
        <v>22</v>
      </c>
      <c r="G37" s="18">
        <f>SUM(G38)</f>
        <v>88625</v>
      </c>
    </row>
    <row r="38" spans="1:7" ht="18" customHeight="1">
      <c r="A38" s="34"/>
      <c r="B38" s="16" t="s">
        <v>23</v>
      </c>
      <c r="C38" s="17" t="s">
        <v>50</v>
      </c>
      <c r="D38" s="17" t="s">
        <v>52</v>
      </c>
      <c r="E38" s="17" t="s">
        <v>58</v>
      </c>
      <c r="F38" s="17" t="s">
        <v>24</v>
      </c>
      <c r="G38" s="18">
        <v>88625</v>
      </c>
    </row>
    <row r="39" spans="1:7" ht="18" customHeight="1">
      <c r="A39" s="34"/>
      <c r="B39" s="16" t="s">
        <v>25</v>
      </c>
      <c r="C39" s="17" t="s">
        <v>50</v>
      </c>
      <c r="D39" s="17" t="s">
        <v>52</v>
      </c>
      <c r="E39" s="17" t="s">
        <v>58</v>
      </c>
      <c r="F39" s="17" t="s">
        <v>26</v>
      </c>
      <c r="G39" s="18">
        <f>SUM(G40)</f>
        <v>14758</v>
      </c>
    </row>
    <row r="40" spans="1:7" ht="18" customHeight="1">
      <c r="A40" s="34"/>
      <c r="B40" s="16" t="s">
        <v>27</v>
      </c>
      <c r="C40" s="17" t="s">
        <v>50</v>
      </c>
      <c r="D40" s="17" t="s">
        <v>52</v>
      </c>
      <c r="E40" s="17" t="s">
        <v>58</v>
      </c>
      <c r="F40" s="17" t="s">
        <v>28</v>
      </c>
      <c r="G40" s="18">
        <v>14758</v>
      </c>
    </row>
    <row r="41" spans="1:7" ht="18.75" customHeight="1">
      <c r="A41" s="34">
        <v>3</v>
      </c>
      <c r="B41" s="7" t="s">
        <v>59</v>
      </c>
      <c r="C41" s="8" t="s">
        <v>52</v>
      </c>
      <c r="D41" s="8"/>
      <c r="E41" s="8"/>
      <c r="F41" s="8"/>
      <c r="G41" s="9">
        <f>SUM(G42)</f>
        <v>5000</v>
      </c>
    </row>
    <row r="42" spans="1:7" ht="18" customHeight="1">
      <c r="A42" s="34"/>
      <c r="B42" s="10" t="s">
        <v>60</v>
      </c>
      <c r="C42" s="11" t="s">
        <v>52</v>
      </c>
      <c r="D42" s="11" t="s">
        <v>61</v>
      </c>
      <c r="E42" s="11"/>
      <c r="F42" s="11"/>
      <c r="G42" s="12">
        <f>SUM(G43)</f>
        <v>5000</v>
      </c>
    </row>
    <row r="43" spans="1:7" ht="32.25" customHeight="1">
      <c r="A43" s="34"/>
      <c r="B43" s="10" t="s">
        <v>62</v>
      </c>
      <c r="C43" s="11" t="s">
        <v>52</v>
      </c>
      <c r="D43" s="11" t="s">
        <v>61</v>
      </c>
      <c r="E43" s="11" t="s">
        <v>63</v>
      </c>
      <c r="F43" s="11"/>
      <c r="G43" s="12">
        <f>SUM(G44)</f>
        <v>5000</v>
      </c>
    </row>
    <row r="44" spans="1:7" ht="32.25" customHeight="1">
      <c r="A44" s="34"/>
      <c r="B44" s="10" t="s">
        <v>64</v>
      </c>
      <c r="C44" s="11" t="s">
        <v>52</v>
      </c>
      <c r="D44" s="11" t="s">
        <v>61</v>
      </c>
      <c r="E44" s="11" t="s">
        <v>65</v>
      </c>
      <c r="F44" s="11"/>
      <c r="G44" s="12">
        <f>SUM(G45)</f>
        <v>5000</v>
      </c>
    </row>
    <row r="45" spans="1:7" ht="44.25" customHeight="1">
      <c r="A45" s="34"/>
      <c r="B45" s="10" t="s">
        <v>66</v>
      </c>
      <c r="C45" s="11" t="s">
        <v>52</v>
      </c>
      <c r="D45" s="11" t="s">
        <v>61</v>
      </c>
      <c r="E45" s="11" t="s">
        <v>67</v>
      </c>
      <c r="F45" s="11"/>
      <c r="G45" s="12">
        <f>SUM(G46)</f>
        <v>5000</v>
      </c>
    </row>
    <row r="46" spans="1:7" ht="18" customHeight="1">
      <c r="A46" s="34"/>
      <c r="B46" s="23" t="s">
        <v>68</v>
      </c>
      <c r="C46" s="14" t="s">
        <v>52</v>
      </c>
      <c r="D46" s="14" t="s">
        <v>61</v>
      </c>
      <c r="E46" s="14" t="s">
        <v>69</v>
      </c>
      <c r="F46" s="14"/>
      <c r="G46" s="15">
        <f>G47</f>
        <v>5000</v>
      </c>
    </row>
    <row r="47" spans="1:7" ht="18" customHeight="1">
      <c r="A47" s="34"/>
      <c r="B47" s="16" t="s">
        <v>25</v>
      </c>
      <c r="C47" s="17" t="s">
        <v>52</v>
      </c>
      <c r="D47" s="17" t="s">
        <v>61</v>
      </c>
      <c r="E47" s="17" t="s">
        <v>69</v>
      </c>
      <c r="F47" s="17" t="s">
        <v>26</v>
      </c>
      <c r="G47" s="18">
        <f>SUM(G48)</f>
        <v>5000</v>
      </c>
    </row>
    <row r="48" spans="1:7" ht="18" customHeight="1">
      <c r="A48" s="34"/>
      <c r="B48" s="16" t="s">
        <v>27</v>
      </c>
      <c r="C48" s="17" t="s">
        <v>52</v>
      </c>
      <c r="D48" s="17" t="s">
        <v>61</v>
      </c>
      <c r="E48" s="17" t="s">
        <v>69</v>
      </c>
      <c r="F48" s="17" t="s">
        <v>28</v>
      </c>
      <c r="G48" s="18">
        <v>5000</v>
      </c>
    </row>
    <row r="49" spans="1:7" ht="16.5" customHeight="1">
      <c r="A49" s="34">
        <v>4</v>
      </c>
      <c r="B49" s="7" t="s">
        <v>70</v>
      </c>
      <c r="C49" s="8" t="s">
        <v>12</v>
      </c>
      <c r="D49" s="8"/>
      <c r="E49" s="8"/>
      <c r="F49" s="8"/>
      <c r="G49" s="9">
        <f>SUM(G50+G60+G79)</f>
        <v>415200</v>
      </c>
    </row>
    <row r="50" spans="1:7" ht="16.5" customHeight="1">
      <c r="A50" s="34"/>
      <c r="B50" s="10" t="s">
        <v>71</v>
      </c>
      <c r="C50" s="11" t="s">
        <v>12</v>
      </c>
      <c r="D50" s="11" t="s">
        <v>72</v>
      </c>
      <c r="E50" s="24"/>
      <c r="F50" s="8"/>
      <c r="G50" s="12">
        <f>SUM(G51)</f>
        <v>21500</v>
      </c>
    </row>
    <row r="51" spans="1:7" ht="45.75" customHeight="1">
      <c r="A51" s="34"/>
      <c r="B51" s="10" t="s">
        <v>73</v>
      </c>
      <c r="C51" s="11" t="s">
        <v>12</v>
      </c>
      <c r="D51" s="11" t="s">
        <v>72</v>
      </c>
      <c r="E51" s="11" t="s">
        <v>74</v>
      </c>
      <c r="F51" s="8"/>
      <c r="G51" s="12">
        <f>SUM(G52)</f>
        <v>21500</v>
      </c>
    </row>
    <row r="52" spans="1:7" ht="16.5" customHeight="1">
      <c r="A52" s="34"/>
      <c r="B52" s="10" t="s">
        <v>75</v>
      </c>
      <c r="C52" s="11" t="s">
        <v>12</v>
      </c>
      <c r="D52" s="11" t="s">
        <v>72</v>
      </c>
      <c r="E52" s="11" t="s">
        <v>76</v>
      </c>
      <c r="F52" s="8"/>
      <c r="G52" s="12">
        <f>SUM(G53)</f>
        <v>21500</v>
      </c>
    </row>
    <row r="53" spans="1:7" ht="16.5" customHeight="1">
      <c r="A53" s="34"/>
      <c r="B53" s="10" t="s">
        <v>77</v>
      </c>
      <c r="C53" s="11" t="s">
        <v>12</v>
      </c>
      <c r="D53" s="11" t="s">
        <v>72</v>
      </c>
      <c r="E53" s="11" t="s">
        <v>78</v>
      </c>
      <c r="F53" s="8"/>
      <c r="G53" s="12">
        <f>SUM(G54+G57)</f>
        <v>21500</v>
      </c>
    </row>
    <row r="54" spans="1:7" ht="32.25" customHeight="1">
      <c r="A54" s="34"/>
      <c r="B54" s="25" t="s">
        <v>79</v>
      </c>
      <c r="C54" s="14" t="s">
        <v>12</v>
      </c>
      <c r="D54" s="14" t="s">
        <v>72</v>
      </c>
      <c r="E54" s="14" t="s">
        <v>80</v>
      </c>
      <c r="F54" s="8"/>
      <c r="G54" s="15">
        <f>SUM(G55)</f>
        <v>20000</v>
      </c>
    </row>
    <row r="55" spans="1:7" ht="18" customHeight="1">
      <c r="A55" s="34"/>
      <c r="B55" s="16" t="s">
        <v>25</v>
      </c>
      <c r="C55" s="17" t="s">
        <v>12</v>
      </c>
      <c r="D55" s="17" t="s">
        <v>72</v>
      </c>
      <c r="E55" s="17" t="s">
        <v>80</v>
      </c>
      <c r="F55" s="17" t="s">
        <v>26</v>
      </c>
      <c r="G55" s="18">
        <f>SUM(G56)</f>
        <v>20000</v>
      </c>
    </row>
    <row r="56" spans="1:7" ht="18" customHeight="1">
      <c r="A56" s="34"/>
      <c r="B56" s="16" t="s">
        <v>27</v>
      </c>
      <c r="C56" s="17" t="s">
        <v>12</v>
      </c>
      <c r="D56" s="17" t="s">
        <v>72</v>
      </c>
      <c r="E56" s="17" t="s">
        <v>80</v>
      </c>
      <c r="F56" s="17" t="s">
        <v>28</v>
      </c>
      <c r="G56" s="18">
        <v>20000</v>
      </c>
    </row>
    <row r="57" spans="1:7" ht="30" customHeight="1">
      <c r="A57" s="34"/>
      <c r="B57" s="25" t="s">
        <v>81</v>
      </c>
      <c r="C57" s="14" t="s">
        <v>12</v>
      </c>
      <c r="D57" s="14" t="s">
        <v>72</v>
      </c>
      <c r="E57" s="14" t="s">
        <v>80</v>
      </c>
      <c r="F57" s="8"/>
      <c r="G57" s="15">
        <f>SUM(G58)</f>
        <v>1500</v>
      </c>
    </row>
    <row r="58" spans="1:7" ht="18" customHeight="1">
      <c r="A58" s="34"/>
      <c r="B58" s="16" t="s">
        <v>25</v>
      </c>
      <c r="C58" s="17" t="s">
        <v>12</v>
      </c>
      <c r="D58" s="17" t="s">
        <v>72</v>
      </c>
      <c r="E58" s="17" t="s">
        <v>80</v>
      </c>
      <c r="F58" s="17" t="s">
        <v>26</v>
      </c>
      <c r="G58" s="18">
        <f>SUM(G59)</f>
        <v>1500</v>
      </c>
    </row>
    <row r="59" spans="1:7" ht="18" customHeight="1">
      <c r="A59" s="34"/>
      <c r="B59" s="16" t="s">
        <v>27</v>
      </c>
      <c r="C59" s="17" t="s">
        <v>12</v>
      </c>
      <c r="D59" s="17" t="s">
        <v>72</v>
      </c>
      <c r="E59" s="17" t="s">
        <v>80</v>
      </c>
      <c r="F59" s="17" t="s">
        <v>28</v>
      </c>
      <c r="G59" s="18">
        <v>1500</v>
      </c>
    </row>
    <row r="60" spans="1:7" ht="18" customHeight="1">
      <c r="A60" s="34"/>
      <c r="B60" s="10" t="s">
        <v>82</v>
      </c>
      <c r="C60" s="11" t="s">
        <v>12</v>
      </c>
      <c r="D60" s="11" t="s">
        <v>83</v>
      </c>
      <c r="E60" s="24"/>
      <c r="F60" s="24"/>
      <c r="G60" s="12">
        <f>SUM(G61)</f>
        <v>243700</v>
      </c>
    </row>
    <row r="61" spans="1:7" ht="33" customHeight="1">
      <c r="A61" s="34"/>
      <c r="B61" s="10" t="s">
        <v>84</v>
      </c>
      <c r="C61" s="11" t="s">
        <v>12</v>
      </c>
      <c r="D61" s="11" t="s">
        <v>83</v>
      </c>
      <c r="E61" s="11" t="s">
        <v>85</v>
      </c>
      <c r="F61" s="24"/>
      <c r="G61" s="12">
        <f>SUM(G62)</f>
        <v>243700</v>
      </c>
    </row>
    <row r="62" spans="1:7" ht="18" customHeight="1">
      <c r="A62" s="34"/>
      <c r="B62" s="10" t="s">
        <v>86</v>
      </c>
      <c r="C62" s="11" t="s">
        <v>12</v>
      </c>
      <c r="D62" s="11" t="s">
        <v>83</v>
      </c>
      <c r="E62" s="11" t="s">
        <v>87</v>
      </c>
      <c r="F62" s="24"/>
      <c r="G62" s="12">
        <f>SUM(G63)</f>
        <v>243700</v>
      </c>
    </row>
    <row r="63" spans="1:7" ht="31.5" customHeight="1">
      <c r="A63" s="34"/>
      <c r="B63" s="10" t="s">
        <v>88</v>
      </c>
      <c r="C63" s="11" t="s">
        <v>12</v>
      </c>
      <c r="D63" s="11" t="s">
        <v>83</v>
      </c>
      <c r="E63" s="11" t="s">
        <v>89</v>
      </c>
      <c r="F63" s="24"/>
      <c r="G63" s="12">
        <f>SUM(G64+G67+G70+G73+G76)</f>
        <v>243700</v>
      </c>
    </row>
    <row r="64" spans="1:7" ht="29.25" customHeight="1">
      <c r="A64" s="34"/>
      <c r="B64" s="25" t="s">
        <v>90</v>
      </c>
      <c r="C64" s="14" t="s">
        <v>12</v>
      </c>
      <c r="D64" s="14" t="s">
        <v>83</v>
      </c>
      <c r="E64" s="14" t="s">
        <v>91</v>
      </c>
      <c r="F64" s="14"/>
      <c r="G64" s="15">
        <f>SUM(G65)</f>
        <v>64700</v>
      </c>
    </row>
    <row r="65" spans="1:7" ht="16.5" customHeight="1">
      <c r="A65" s="34"/>
      <c r="B65" s="16" t="s">
        <v>25</v>
      </c>
      <c r="C65" s="17" t="s">
        <v>12</v>
      </c>
      <c r="D65" s="17" t="s">
        <v>83</v>
      </c>
      <c r="E65" s="17" t="s">
        <v>91</v>
      </c>
      <c r="F65" s="17" t="s">
        <v>26</v>
      </c>
      <c r="G65" s="18">
        <f>SUM(G66)</f>
        <v>64700</v>
      </c>
    </row>
    <row r="66" spans="1:7" ht="16.5" customHeight="1">
      <c r="A66" s="34"/>
      <c r="B66" s="16" t="s">
        <v>27</v>
      </c>
      <c r="C66" s="17" t="s">
        <v>12</v>
      </c>
      <c r="D66" s="17" t="s">
        <v>83</v>
      </c>
      <c r="E66" s="17" t="s">
        <v>91</v>
      </c>
      <c r="F66" s="17" t="s">
        <v>28</v>
      </c>
      <c r="G66" s="18">
        <v>64700</v>
      </c>
    </row>
    <row r="67" spans="1:7" ht="33" customHeight="1">
      <c r="A67" s="34"/>
      <c r="B67" s="23" t="s">
        <v>92</v>
      </c>
      <c r="C67" s="14" t="s">
        <v>12</v>
      </c>
      <c r="D67" s="14" t="s">
        <v>83</v>
      </c>
      <c r="E67" s="14" t="s">
        <v>91</v>
      </c>
      <c r="F67" s="14"/>
      <c r="G67" s="15">
        <f>SUM(G68)</f>
        <v>4900</v>
      </c>
    </row>
    <row r="68" spans="1:7" ht="18" customHeight="1">
      <c r="A68" s="34"/>
      <c r="B68" s="16" t="s">
        <v>25</v>
      </c>
      <c r="C68" s="17" t="s">
        <v>12</v>
      </c>
      <c r="D68" s="17" t="s">
        <v>83</v>
      </c>
      <c r="E68" s="17" t="s">
        <v>91</v>
      </c>
      <c r="F68" s="17" t="s">
        <v>26</v>
      </c>
      <c r="G68" s="18">
        <f>SUM(G69)</f>
        <v>4900</v>
      </c>
    </row>
    <row r="69" spans="1:7" ht="18" customHeight="1">
      <c r="A69" s="34"/>
      <c r="B69" s="16" t="s">
        <v>27</v>
      </c>
      <c r="C69" s="17" t="s">
        <v>12</v>
      </c>
      <c r="D69" s="17" t="s">
        <v>83</v>
      </c>
      <c r="E69" s="17" t="s">
        <v>91</v>
      </c>
      <c r="F69" s="17" t="s">
        <v>28</v>
      </c>
      <c r="G69" s="18">
        <v>4900</v>
      </c>
    </row>
    <row r="70" spans="1:7" ht="16.5" customHeight="1">
      <c r="A70" s="34"/>
      <c r="B70" s="25" t="s">
        <v>93</v>
      </c>
      <c r="C70" s="14" t="s">
        <v>12</v>
      </c>
      <c r="D70" s="14" t="s">
        <v>83</v>
      </c>
      <c r="E70" s="14" t="s">
        <v>94</v>
      </c>
      <c r="F70" s="14"/>
      <c r="G70" s="15">
        <f>SUM(G71)</f>
        <v>70300</v>
      </c>
    </row>
    <row r="71" spans="1:7" ht="18" customHeight="1">
      <c r="A71" s="34"/>
      <c r="B71" s="16" t="s">
        <v>25</v>
      </c>
      <c r="C71" s="17" t="s">
        <v>12</v>
      </c>
      <c r="D71" s="17" t="s">
        <v>83</v>
      </c>
      <c r="E71" s="17" t="s">
        <v>94</v>
      </c>
      <c r="F71" s="17" t="s">
        <v>26</v>
      </c>
      <c r="G71" s="18">
        <f>SUM(G72)</f>
        <v>70300</v>
      </c>
    </row>
    <row r="72" spans="1:7" ht="18" customHeight="1">
      <c r="A72" s="34"/>
      <c r="B72" s="16" t="s">
        <v>27</v>
      </c>
      <c r="C72" s="17" t="s">
        <v>12</v>
      </c>
      <c r="D72" s="17" t="s">
        <v>83</v>
      </c>
      <c r="E72" s="17" t="s">
        <v>94</v>
      </c>
      <c r="F72" s="17" t="s">
        <v>28</v>
      </c>
      <c r="G72" s="18">
        <v>70300</v>
      </c>
    </row>
    <row r="73" spans="1:7" ht="27.75" customHeight="1">
      <c r="A73" s="34"/>
      <c r="B73" s="23" t="s">
        <v>95</v>
      </c>
      <c r="C73" s="14" t="s">
        <v>12</v>
      </c>
      <c r="D73" s="14" t="s">
        <v>83</v>
      </c>
      <c r="E73" s="14" t="s">
        <v>94</v>
      </c>
      <c r="F73" s="14"/>
      <c r="G73" s="15">
        <f>SUM(G74)</f>
        <v>5300</v>
      </c>
    </row>
    <row r="74" spans="1:7" ht="18" customHeight="1">
      <c r="A74" s="34"/>
      <c r="B74" s="16" t="s">
        <v>25</v>
      </c>
      <c r="C74" s="17" t="s">
        <v>12</v>
      </c>
      <c r="D74" s="17" t="s">
        <v>83</v>
      </c>
      <c r="E74" s="17" t="s">
        <v>94</v>
      </c>
      <c r="F74" s="17" t="s">
        <v>26</v>
      </c>
      <c r="G74" s="18">
        <f>SUM(G75)</f>
        <v>5300</v>
      </c>
    </row>
    <row r="75" spans="1:7" ht="18" customHeight="1">
      <c r="A75" s="34"/>
      <c r="B75" s="16" t="s">
        <v>27</v>
      </c>
      <c r="C75" s="17" t="s">
        <v>12</v>
      </c>
      <c r="D75" s="17" t="s">
        <v>83</v>
      </c>
      <c r="E75" s="17" t="s">
        <v>94</v>
      </c>
      <c r="F75" s="17" t="s">
        <v>28</v>
      </c>
      <c r="G75" s="18">
        <v>5300</v>
      </c>
    </row>
    <row r="76" spans="1:7" ht="29.25" customHeight="1">
      <c r="A76" s="34"/>
      <c r="B76" s="25" t="s">
        <v>96</v>
      </c>
      <c r="C76" s="14" t="s">
        <v>12</v>
      </c>
      <c r="D76" s="14" t="s">
        <v>83</v>
      </c>
      <c r="E76" s="14" t="s">
        <v>97</v>
      </c>
      <c r="F76" s="14"/>
      <c r="G76" s="15">
        <f>SUM(G77)</f>
        <v>98500</v>
      </c>
    </row>
    <row r="77" spans="1:7" ht="18" customHeight="1">
      <c r="A77" s="34"/>
      <c r="B77" s="16" t="s">
        <v>25</v>
      </c>
      <c r="C77" s="17" t="s">
        <v>12</v>
      </c>
      <c r="D77" s="17" t="s">
        <v>83</v>
      </c>
      <c r="E77" s="17" t="s">
        <v>97</v>
      </c>
      <c r="F77" s="17" t="s">
        <v>26</v>
      </c>
      <c r="G77" s="18">
        <f>SUM(G78)</f>
        <v>98500</v>
      </c>
    </row>
    <row r="78" spans="1:7" ht="18" customHeight="1">
      <c r="A78" s="34"/>
      <c r="B78" s="16" t="s">
        <v>27</v>
      </c>
      <c r="C78" s="17" t="s">
        <v>12</v>
      </c>
      <c r="D78" s="17" t="s">
        <v>83</v>
      </c>
      <c r="E78" s="17" t="s">
        <v>97</v>
      </c>
      <c r="F78" s="17" t="s">
        <v>28</v>
      </c>
      <c r="G78" s="18">
        <v>98500</v>
      </c>
    </row>
    <row r="79" spans="1:7" ht="18" customHeight="1">
      <c r="A79" s="34"/>
      <c r="B79" s="10" t="s">
        <v>98</v>
      </c>
      <c r="C79" s="11" t="s">
        <v>12</v>
      </c>
      <c r="D79" s="11" t="s">
        <v>99</v>
      </c>
      <c r="E79" s="24"/>
      <c r="F79" s="8"/>
      <c r="G79" s="12">
        <f aca="true" t="shared" si="1" ref="G79:G84">SUM(G80)</f>
        <v>150000</v>
      </c>
    </row>
    <row r="80" spans="1:7" ht="29.25" customHeight="1">
      <c r="A80" s="34"/>
      <c r="B80" s="10" t="s">
        <v>100</v>
      </c>
      <c r="C80" s="11" t="s">
        <v>12</v>
      </c>
      <c r="D80" s="11" t="s">
        <v>99</v>
      </c>
      <c r="E80" s="11" t="s">
        <v>101</v>
      </c>
      <c r="F80" s="8"/>
      <c r="G80" s="12">
        <f t="shared" si="1"/>
        <v>150000</v>
      </c>
    </row>
    <row r="81" spans="1:7" ht="18" customHeight="1">
      <c r="A81" s="34"/>
      <c r="B81" s="10" t="s">
        <v>102</v>
      </c>
      <c r="C81" s="11" t="s">
        <v>12</v>
      </c>
      <c r="D81" s="11" t="s">
        <v>99</v>
      </c>
      <c r="E81" s="11" t="s">
        <v>103</v>
      </c>
      <c r="F81" s="8"/>
      <c r="G81" s="12">
        <f t="shared" si="1"/>
        <v>150000</v>
      </c>
    </row>
    <row r="82" spans="1:7" ht="30.75" customHeight="1">
      <c r="A82" s="34"/>
      <c r="B82" s="10" t="s">
        <v>104</v>
      </c>
      <c r="C82" s="11" t="s">
        <v>12</v>
      </c>
      <c r="D82" s="11" t="s">
        <v>99</v>
      </c>
      <c r="E82" s="11" t="s">
        <v>105</v>
      </c>
      <c r="F82" s="8"/>
      <c r="G82" s="12">
        <f t="shared" si="1"/>
        <v>150000</v>
      </c>
    </row>
    <row r="83" spans="1:7" ht="27" customHeight="1">
      <c r="A83" s="34"/>
      <c r="B83" s="25" t="s">
        <v>106</v>
      </c>
      <c r="C83" s="14" t="s">
        <v>12</v>
      </c>
      <c r="D83" s="14" t="s">
        <v>99</v>
      </c>
      <c r="E83" s="14" t="s">
        <v>107</v>
      </c>
      <c r="F83" s="8"/>
      <c r="G83" s="15">
        <f t="shared" si="1"/>
        <v>150000</v>
      </c>
    </row>
    <row r="84" spans="1:7" ht="18" customHeight="1">
      <c r="A84" s="34"/>
      <c r="B84" s="16" t="s">
        <v>25</v>
      </c>
      <c r="C84" s="17" t="s">
        <v>12</v>
      </c>
      <c r="D84" s="17" t="s">
        <v>99</v>
      </c>
      <c r="E84" s="17" t="s">
        <v>107</v>
      </c>
      <c r="F84" s="17" t="s">
        <v>26</v>
      </c>
      <c r="G84" s="18">
        <f t="shared" si="1"/>
        <v>150000</v>
      </c>
    </row>
    <row r="85" spans="1:7" ht="18" customHeight="1">
      <c r="A85" s="34"/>
      <c r="B85" s="16" t="s">
        <v>27</v>
      </c>
      <c r="C85" s="17" t="s">
        <v>12</v>
      </c>
      <c r="D85" s="17" t="s">
        <v>99</v>
      </c>
      <c r="E85" s="17" t="s">
        <v>107</v>
      </c>
      <c r="F85" s="17" t="s">
        <v>28</v>
      </c>
      <c r="G85" s="18">
        <v>150000</v>
      </c>
    </row>
    <row r="86" spans="1:7" ht="18" customHeight="1">
      <c r="A86" s="34">
        <v>5</v>
      </c>
      <c r="B86" s="7" t="s">
        <v>108</v>
      </c>
      <c r="C86" s="8" t="s">
        <v>72</v>
      </c>
      <c r="D86" s="8"/>
      <c r="E86" s="8"/>
      <c r="F86" s="8"/>
      <c r="G86" s="9">
        <f>SUM(G94+G87)</f>
        <v>972636</v>
      </c>
    </row>
    <row r="87" spans="1:7" ht="18" customHeight="1">
      <c r="A87" s="34"/>
      <c r="B87" s="10" t="s">
        <v>109</v>
      </c>
      <c r="C87" s="11" t="s">
        <v>72</v>
      </c>
      <c r="D87" s="11" t="s">
        <v>50</v>
      </c>
      <c r="E87" s="11"/>
      <c r="F87" s="11"/>
      <c r="G87" s="12">
        <f aca="true" t="shared" si="2" ref="G87:G92">SUM(G88)</f>
        <v>50000</v>
      </c>
    </row>
    <row r="88" spans="1:7" ht="33.75" customHeight="1">
      <c r="A88" s="34"/>
      <c r="B88" s="10" t="s">
        <v>110</v>
      </c>
      <c r="C88" s="11" t="s">
        <v>72</v>
      </c>
      <c r="D88" s="11" t="s">
        <v>50</v>
      </c>
      <c r="E88" s="11" t="s">
        <v>111</v>
      </c>
      <c r="F88" s="11"/>
      <c r="G88" s="12">
        <f>SUM(G89)</f>
        <v>50000</v>
      </c>
    </row>
    <row r="89" spans="1:7" ht="16.5" customHeight="1">
      <c r="A89" s="34"/>
      <c r="B89" s="10" t="s">
        <v>112</v>
      </c>
      <c r="C89" s="11" t="s">
        <v>72</v>
      </c>
      <c r="D89" s="11" t="s">
        <v>50</v>
      </c>
      <c r="E89" s="11" t="s">
        <v>113</v>
      </c>
      <c r="F89" s="11"/>
      <c r="G89" s="12">
        <f>SUM(G90)</f>
        <v>50000</v>
      </c>
    </row>
    <row r="90" spans="1:7" ht="16.5" customHeight="1">
      <c r="A90" s="34"/>
      <c r="B90" s="10" t="s">
        <v>114</v>
      </c>
      <c r="C90" s="11" t="s">
        <v>72</v>
      </c>
      <c r="D90" s="11" t="s">
        <v>50</v>
      </c>
      <c r="E90" s="11" t="s">
        <v>115</v>
      </c>
      <c r="F90" s="11"/>
      <c r="G90" s="12">
        <f t="shared" si="2"/>
        <v>50000</v>
      </c>
    </row>
    <row r="91" spans="1:7" ht="16.5" customHeight="1">
      <c r="A91" s="34"/>
      <c r="B91" s="23" t="s">
        <v>116</v>
      </c>
      <c r="C91" s="14" t="s">
        <v>72</v>
      </c>
      <c r="D91" s="14" t="s">
        <v>50</v>
      </c>
      <c r="E91" s="14" t="s">
        <v>117</v>
      </c>
      <c r="F91" s="14"/>
      <c r="G91" s="15">
        <f t="shared" si="2"/>
        <v>50000</v>
      </c>
    </row>
    <row r="92" spans="1:7" ht="16.5" customHeight="1">
      <c r="A92" s="34"/>
      <c r="B92" s="16" t="s">
        <v>25</v>
      </c>
      <c r="C92" s="17" t="s">
        <v>72</v>
      </c>
      <c r="D92" s="17" t="s">
        <v>50</v>
      </c>
      <c r="E92" s="17" t="s">
        <v>117</v>
      </c>
      <c r="F92" s="17" t="s">
        <v>26</v>
      </c>
      <c r="G92" s="18">
        <f t="shared" si="2"/>
        <v>50000</v>
      </c>
    </row>
    <row r="93" spans="1:7" ht="16.5" customHeight="1">
      <c r="A93" s="34"/>
      <c r="B93" s="16" t="s">
        <v>27</v>
      </c>
      <c r="C93" s="17" t="s">
        <v>72</v>
      </c>
      <c r="D93" s="17" t="s">
        <v>50</v>
      </c>
      <c r="E93" s="17" t="s">
        <v>117</v>
      </c>
      <c r="F93" s="17" t="s">
        <v>28</v>
      </c>
      <c r="G93" s="18">
        <v>50000</v>
      </c>
    </row>
    <row r="94" spans="1:7" ht="16.5" customHeight="1">
      <c r="A94" s="34"/>
      <c r="B94" s="10" t="s">
        <v>118</v>
      </c>
      <c r="C94" s="11" t="s">
        <v>72</v>
      </c>
      <c r="D94" s="11" t="s">
        <v>52</v>
      </c>
      <c r="E94" s="11"/>
      <c r="F94" s="11"/>
      <c r="G94" s="12">
        <f aca="true" t="shared" si="3" ref="G94:G102">SUM(G95)</f>
        <v>922636</v>
      </c>
    </row>
    <row r="95" spans="1:7" ht="35.25" customHeight="1">
      <c r="A95" s="34"/>
      <c r="B95" s="10" t="s">
        <v>119</v>
      </c>
      <c r="C95" s="11" t="s">
        <v>72</v>
      </c>
      <c r="D95" s="11" t="s">
        <v>52</v>
      </c>
      <c r="E95" s="11" t="s">
        <v>120</v>
      </c>
      <c r="F95" s="11"/>
      <c r="G95" s="12">
        <f>SUM(G96)</f>
        <v>922636</v>
      </c>
    </row>
    <row r="96" spans="1:7" ht="30.75" customHeight="1">
      <c r="A96" s="34"/>
      <c r="B96" s="10" t="s">
        <v>121</v>
      </c>
      <c r="C96" s="11" t="s">
        <v>72</v>
      </c>
      <c r="D96" s="11" t="s">
        <v>52</v>
      </c>
      <c r="E96" s="11" t="s">
        <v>122</v>
      </c>
      <c r="F96" s="11"/>
      <c r="G96" s="12">
        <f>SUM(G97)</f>
        <v>922636</v>
      </c>
    </row>
    <row r="97" spans="1:7" ht="16.5" customHeight="1">
      <c r="A97" s="34"/>
      <c r="B97" s="10" t="s">
        <v>123</v>
      </c>
      <c r="C97" s="11" t="s">
        <v>72</v>
      </c>
      <c r="D97" s="11" t="s">
        <v>52</v>
      </c>
      <c r="E97" s="11" t="s">
        <v>124</v>
      </c>
      <c r="F97" s="11"/>
      <c r="G97" s="12">
        <f>SUM(G101+G98)</f>
        <v>922636</v>
      </c>
    </row>
    <row r="98" spans="1:7" ht="16.5" customHeight="1">
      <c r="A98" s="34"/>
      <c r="B98" s="23" t="s">
        <v>125</v>
      </c>
      <c r="C98" s="14" t="s">
        <v>72</v>
      </c>
      <c r="D98" s="14" t="s">
        <v>52</v>
      </c>
      <c r="E98" s="14" t="s">
        <v>126</v>
      </c>
      <c r="F98" s="14"/>
      <c r="G98" s="15">
        <f t="shared" si="3"/>
        <v>140000</v>
      </c>
    </row>
    <row r="99" spans="1:7" ht="16.5" customHeight="1">
      <c r="A99" s="34"/>
      <c r="B99" s="16" t="s">
        <v>25</v>
      </c>
      <c r="C99" s="17" t="s">
        <v>72</v>
      </c>
      <c r="D99" s="17" t="s">
        <v>52</v>
      </c>
      <c r="E99" s="17" t="s">
        <v>126</v>
      </c>
      <c r="F99" s="17" t="s">
        <v>26</v>
      </c>
      <c r="G99" s="18">
        <f t="shared" si="3"/>
        <v>140000</v>
      </c>
    </row>
    <row r="100" spans="1:7" ht="16.5" customHeight="1">
      <c r="A100" s="34"/>
      <c r="B100" s="16" t="s">
        <v>27</v>
      </c>
      <c r="C100" s="17" t="s">
        <v>72</v>
      </c>
      <c r="D100" s="17" t="s">
        <v>52</v>
      </c>
      <c r="E100" s="17" t="s">
        <v>126</v>
      </c>
      <c r="F100" s="17" t="s">
        <v>28</v>
      </c>
      <c r="G100" s="18">
        <v>140000</v>
      </c>
    </row>
    <row r="101" spans="1:7" ht="16.5" customHeight="1">
      <c r="A101" s="34"/>
      <c r="B101" s="23" t="s">
        <v>127</v>
      </c>
      <c r="C101" s="14" t="s">
        <v>72</v>
      </c>
      <c r="D101" s="14" t="s">
        <v>52</v>
      </c>
      <c r="E101" s="14" t="s">
        <v>128</v>
      </c>
      <c r="F101" s="14"/>
      <c r="G101" s="15">
        <f t="shared" si="3"/>
        <v>782636</v>
      </c>
    </row>
    <row r="102" spans="1:7" ht="16.5" customHeight="1">
      <c r="A102" s="34"/>
      <c r="B102" s="16" t="s">
        <v>25</v>
      </c>
      <c r="C102" s="17" t="s">
        <v>72</v>
      </c>
      <c r="D102" s="17" t="s">
        <v>52</v>
      </c>
      <c r="E102" s="17" t="s">
        <v>128</v>
      </c>
      <c r="F102" s="17" t="s">
        <v>26</v>
      </c>
      <c r="G102" s="18">
        <f t="shared" si="3"/>
        <v>782636</v>
      </c>
    </row>
    <row r="103" spans="1:7" ht="16.5" customHeight="1">
      <c r="A103" s="34"/>
      <c r="B103" s="16" t="s">
        <v>27</v>
      </c>
      <c r="C103" s="17" t="s">
        <v>72</v>
      </c>
      <c r="D103" s="17" t="s">
        <v>52</v>
      </c>
      <c r="E103" s="17" t="s">
        <v>128</v>
      </c>
      <c r="F103" s="17" t="s">
        <v>28</v>
      </c>
      <c r="G103" s="18">
        <v>782636</v>
      </c>
    </row>
    <row r="104" spans="1:7" ht="15.75" customHeight="1">
      <c r="A104" s="34">
        <v>6</v>
      </c>
      <c r="B104" s="7" t="s">
        <v>129</v>
      </c>
      <c r="C104" s="8" t="s">
        <v>130</v>
      </c>
      <c r="D104" s="8"/>
      <c r="E104" s="8"/>
      <c r="F104" s="8"/>
      <c r="G104" s="9">
        <f>G105</f>
        <v>990230</v>
      </c>
    </row>
    <row r="105" spans="1:7" ht="15.75" customHeight="1">
      <c r="A105" s="34"/>
      <c r="B105" s="10" t="s">
        <v>131</v>
      </c>
      <c r="C105" s="11" t="s">
        <v>130</v>
      </c>
      <c r="D105" s="11" t="s">
        <v>10</v>
      </c>
      <c r="E105" s="11"/>
      <c r="F105" s="11"/>
      <c r="G105" s="12">
        <f>SUM(G106)</f>
        <v>990230</v>
      </c>
    </row>
    <row r="106" spans="1:7" ht="33" customHeight="1">
      <c r="A106" s="34"/>
      <c r="B106" s="10" t="s">
        <v>132</v>
      </c>
      <c r="C106" s="11" t="s">
        <v>130</v>
      </c>
      <c r="D106" s="11" t="s">
        <v>10</v>
      </c>
      <c r="E106" s="11" t="s">
        <v>133</v>
      </c>
      <c r="F106" s="11"/>
      <c r="G106" s="12">
        <f>SUM(G107)</f>
        <v>990230</v>
      </c>
    </row>
    <row r="107" spans="1:7" ht="15.75" customHeight="1">
      <c r="A107" s="34"/>
      <c r="B107" s="10" t="s">
        <v>134</v>
      </c>
      <c r="C107" s="11" t="s">
        <v>130</v>
      </c>
      <c r="D107" s="11" t="s">
        <v>10</v>
      </c>
      <c r="E107" s="11" t="s">
        <v>135</v>
      </c>
      <c r="F107" s="11"/>
      <c r="G107" s="12">
        <f>SUM(G108+G116)</f>
        <v>990230</v>
      </c>
    </row>
    <row r="108" spans="1:7" ht="15.75" customHeight="1">
      <c r="A108" s="34"/>
      <c r="B108" s="10" t="s">
        <v>136</v>
      </c>
      <c r="C108" s="11" t="s">
        <v>130</v>
      </c>
      <c r="D108" s="11" t="s">
        <v>10</v>
      </c>
      <c r="E108" s="11" t="s">
        <v>137</v>
      </c>
      <c r="F108" s="11"/>
      <c r="G108" s="12">
        <f>SUM(G109)</f>
        <v>651400</v>
      </c>
    </row>
    <row r="109" spans="1:7" ht="15.75" customHeight="1">
      <c r="A109" s="34"/>
      <c r="B109" s="23" t="s">
        <v>138</v>
      </c>
      <c r="C109" s="14" t="s">
        <v>130</v>
      </c>
      <c r="D109" s="14" t="s">
        <v>10</v>
      </c>
      <c r="E109" s="14" t="s">
        <v>139</v>
      </c>
      <c r="F109" s="14"/>
      <c r="G109" s="15">
        <f>SUM(G110+G114+G113)</f>
        <v>651400</v>
      </c>
    </row>
    <row r="110" spans="1:7" ht="16.5" customHeight="1">
      <c r="A110" s="34"/>
      <c r="B110" s="16" t="s">
        <v>25</v>
      </c>
      <c r="C110" s="17" t="s">
        <v>130</v>
      </c>
      <c r="D110" s="17" t="s">
        <v>10</v>
      </c>
      <c r="E110" s="17" t="s">
        <v>139</v>
      </c>
      <c r="F110" s="17" t="s">
        <v>26</v>
      </c>
      <c r="G110" s="18">
        <f>SUM(G111)</f>
        <v>73100</v>
      </c>
    </row>
    <row r="111" spans="1:7" ht="16.5" customHeight="1">
      <c r="A111" s="34"/>
      <c r="B111" s="16" t="s">
        <v>27</v>
      </c>
      <c r="C111" s="17" t="s">
        <v>130</v>
      </c>
      <c r="D111" s="17" t="s">
        <v>10</v>
      </c>
      <c r="E111" s="17" t="s">
        <v>139</v>
      </c>
      <c r="F111" s="17" t="s">
        <v>28</v>
      </c>
      <c r="G111" s="18">
        <v>73100</v>
      </c>
    </row>
    <row r="112" spans="1:7" ht="16.5" customHeight="1">
      <c r="A112" s="34"/>
      <c r="B112" s="16" t="s">
        <v>140</v>
      </c>
      <c r="C112" s="17" t="s">
        <v>130</v>
      </c>
      <c r="D112" s="17" t="s">
        <v>10</v>
      </c>
      <c r="E112" s="17" t="s">
        <v>139</v>
      </c>
      <c r="F112" s="17" t="s">
        <v>141</v>
      </c>
      <c r="G112" s="18">
        <f>SUM(G113)</f>
        <v>367800</v>
      </c>
    </row>
    <row r="113" spans="1:7" ht="16.5" customHeight="1">
      <c r="A113" s="34"/>
      <c r="B113" s="16" t="s">
        <v>142</v>
      </c>
      <c r="C113" s="17" t="s">
        <v>130</v>
      </c>
      <c r="D113" s="17" t="s">
        <v>10</v>
      </c>
      <c r="E113" s="17" t="s">
        <v>139</v>
      </c>
      <c r="F113" s="17" t="s">
        <v>143</v>
      </c>
      <c r="G113" s="18">
        <v>367800</v>
      </c>
    </row>
    <row r="114" spans="1:7" ht="16.5" customHeight="1">
      <c r="A114" s="34"/>
      <c r="B114" s="16" t="s">
        <v>39</v>
      </c>
      <c r="C114" s="17" t="s">
        <v>130</v>
      </c>
      <c r="D114" s="17" t="s">
        <v>10</v>
      </c>
      <c r="E114" s="17" t="s">
        <v>139</v>
      </c>
      <c r="F114" s="17" t="s">
        <v>40</v>
      </c>
      <c r="G114" s="18">
        <f>SUM(G115)</f>
        <v>210500</v>
      </c>
    </row>
    <row r="115" spans="1:7" ht="16.5" customHeight="1">
      <c r="A115" s="34"/>
      <c r="B115" s="16" t="s">
        <v>47</v>
      </c>
      <c r="C115" s="17" t="s">
        <v>130</v>
      </c>
      <c r="D115" s="17" t="s">
        <v>10</v>
      </c>
      <c r="E115" s="17" t="s">
        <v>139</v>
      </c>
      <c r="F115" s="17" t="s">
        <v>48</v>
      </c>
      <c r="G115" s="18">
        <v>210500</v>
      </c>
    </row>
    <row r="116" spans="1:7" ht="27.75" customHeight="1">
      <c r="A116" s="34"/>
      <c r="B116" s="19" t="s">
        <v>144</v>
      </c>
      <c r="C116" s="11" t="s">
        <v>130</v>
      </c>
      <c r="D116" s="11" t="s">
        <v>10</v>
      </c>
      <c r="E116" s="11" t="s">
        <v>145</v>
      </c>
      <c r="F116" s="17"/>
      <c r="G116" s="12">
        <f>SUM(G117)</f>
        <v>338830</v>
      </c>
    </row>
    <row r="117" spans="1:7" ht="28.5" customHeight="1">
      <c r="A117" s="34"/>
      <c r="B117" s="21" t="s">
        <v>146</v>
      </c>
      <c r="C117" s="14" t="s">
        <v>130</v>
      </c>
      <c r="D117" s="14" t="s">
        <v>10</v>
      </c>
      <c r="E117" s="14" t="s">
        <v>147</v>
      </c>
      <c r="F117" s="17"/>
      <c r="G117" s="15">
        <f>SUM(G118)</f>
        <v>338830</v>
      </c>
    </row>
    <row r="118" spans="1:7" ht="15" customHeight="1">
      <c r="A118" s="34"/>
      <c r="B118" s="16" t="s">
        <v>140</v>
      </c>
      <c r="C118" s="17" t="s">
        <v>130</v>
      </c>
      <c r="D118" s="17" t="s">
        <v>10</v>
      </c>
      <c r="E118" s="17" t="s">
        <v>147</v>
      </c>
      <c r="F118" s="17" t="s">
        <v>141</v>
      </c>
      <c r="G118" s="18">
        <f>SUM(G119)</f>
        <v>338830</v>
      </c>
    </row>
    <row r="119" spans="1:7" ht="18" customHeight="1">
      <c r="A119" s="34"/>
      <c r="B119" s="16" t="s">
        <v>142</v>
      </c>
      <c r="C119" s="17" t="s">
        <v>130</v>
      </c>
      <c r="D119" s="17" t="s">
        <v>10</v>
      </c>
      <c r="E119" s="17" t="s">
        <v>147</v>
      </c>
      <c r="F119" s="17" t="s">
        <v>143</v>
      </c>
      <c r="G119" s="18">
        <v>338830</v>
      </c>
    </row>
    <row r="120" spans="1:7" ht="18" customHeight="1">
      <c r="A120" s="26"/>
      <c r="B120" s="27" t="s">
        <v>148</v>
      </c>
      <c r="C120" s="8"/>
      <c r="D120" s="8"/>
      <c r="E120" s="8"/>
      <c r="F120" s="8"/>
      <c r="G120" s="9">
        <f>SUM(G5+G31+G41+G49+G86+G104)</f>
        <v>3720363</v>
      </c>
    </row>
  </sheetData>
  <sheetProtection selectLockedCells="1" selectUnlockedCells="1"/>
  <mergeCells count="9">
    <mergeCell ref="A49:A85"/>
    <mergeCell ref="A86:A103"/>
    <mergeCell ref="A104:A119"/>
    <mergeCell ref="B1:C1"/>
    <mergeCell ref="D1:G1"/>
    <mergeCell ref="A2:G2"/>
    <mergeCell ref="A5:A30"/>
    <mergeCell ref="A31:A40"/>
    <mergeCell ref="A41:A48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54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75" zoomScaleNormal="75" zoomScaleSheetLayoutView="75" zoomScalePageLayoutView="0" workbookViewId="0" topLeftCell="A37">
      <selection activeCell="G9" sqref="G9"/>
    </sheetView>
  </sheetViews>
  <sheetFormatPr defaultColWidth="8.7109375" defaultRowHeight="12.75"/>
  <cols>
    <col min="1" max="1" width="4.8515625" style="1" customWidth="1"/>
    <col min="2" max="2" width="92.28125" style="1" customWidth="1"/>
    <col min="3" max="4" width="8.7109375" style="1" customWidth="1"/>
    <col min="5" max="5" width="15.421875" style="1" customWidth="1"/>
    <col min="6" max="6" width="8.7109375" style="1" customWidth="1"/>
    <col min="7" max="7" width="13.8515625" style="1" customWidth="1"/>
    <col min="8" max="8" width="13.7109375" style="1" customWidth="1"/>
    <col min="9" max="16384" width="8.7109375" style="1" customWidth="1"/>
  </cols>
  <sheetData>
    <row r="1" spans="1:8" ht="74.25" customHeight="1">
      <c r="A1" s="2"/>
      <c r="B1" s="28"/>
      <c r="D1" s="29"/>
      <c r="E1" s="32" t="s">
        <v>151</v>
      </c>
      <c r="F1" s="32"/>
      <c r="G1" s="32"/>
      <c r="H1" s="32"/>
    </row>
    <row r="2" spans="1:7" ht="12.75">
      <c r="A2" s="2"/>
      <c r="B2" s="28"/>
      <c r="C2" s="30"/>
      <c r="D2" s="30"/>
      <c r="E2" s="30"/>
      <c r="F2" s="30"/>
      <c r="G2" s="30"/>
    </row>
    <row r="3" spans="1:8" ht="68.25" customHeight="1">
      <c r="A3" s="33" t="s">
        <v>149</v>
      </c>
      <c r="B3" s="33"/>
      <c r="C3" s="33"/>
      <c r="D3" s="33"/>
      <c r="E3" s="33"/>
      <c r="F3" s="33"/>
      <c r="G3" s="33"/>
      <c r="H3" s="33"/>
    </row>
    <row r="4" spans="1:8" ht="12.75">
      <c r="A4" s="2"/>
      <c r="B4" s="2"/>
      <c r="C4" s="2"/>
      <c r="D4" s="2"/>
      <c r="E4" s="2"/>
      <c r="F4" s="2"/>
      <c r="G4" s="35" t="s">
        <v>1</v>
      </c>
      <c r="H4" s="35"/>
    </row>
    <row r="5" spans="1:8" ht="113.25" customHeight="1">
      <c r="A5" s="36" t="s">
        <v>2</v>
      </c>
      <c r="B5" s="37" t="s">
        <v>3</v>
      </c>
      <c r="C5" s="38" t="s">
        <v>4</v>
      </c>
      <c r="D5" s="38" t="s">
        <v>5</v>
      </c>
      <c r="E5" s="38" t="s">
        <v>6</v>
      </c>
      <c r="F5" s="38" t="s">
        <v>7</v>
      </c>
      <c r="G5" s="36" t="s">
        <v>8</v>
      </c>
      <c r="H5" s="36"/>
    </row>
    <row r="6" spans="1:8" ht="26.25" customHeight="1">
      <c r="A6" s="36"/>
      <c r="B6" s="37"/>
      <c r="C6" s="38"/>
      <c r="D6" s="38"/>
      <c r="E6" s="38"/>
      <c r="F6" s="38"/>
      <c r="G6" s="4">
        <v>2022</v>
      </c>
      <c r="H6" s="4">
        <v>2023</v>
      </c>
    </row>
    <row r="7" spans="1:8" ht="16.5" customHeight="1">
      <c r="A7" s="34">
        <v>1</v>
      </c>
      <c r="B7" s="7" t="s">
        <v>9</v>
      </c>
      <c r="C7" s="8" t="s">
        <v>10</v>
      </c>
      <c r="D7" s="8"/>
      <c r="E7" s="8"/>
      <c r="F7" s="8"/>
      <c r="G7" s="9">
        <f>SUM(G8+G17+G24)</f>
        <v>1257010</v>
      </c>
      <c r="H7" s="9">
        <f>SUM(H8+H17+H24)</f>
        <v>1257010</v>
      </c>
    </row>
    <row r="8" spans="1:8" ht="31.5" customHeight="1">
      <c r="A8" s="34"/>
      <c r="B8" s="10" t="s">
        <v>11</v>
      </c>
      <c r="C8" s="11" t="s">
        <v>10</v>
      </c>
      <c r="D8" s="11" t="s">
        <v>12</v>
      </c>
      <c r="E8" s="11"/>
      <c r="F8" s="11"/>
      <c r="G8" s="12">
        <f aca="true" t="shared" si="0" ref="G8:H11">SUM(G9)</f>
        <v>1105800</v>
      </c>
      <c r="H8" s="12">
        <f t="shared" si="0"/>
        <v>1105800</v>
      </c>
    </row>
    <row r="9" spans="1:8" ht="30.75" customHeight="1">
      <c r="A9" s="34"/>
      <c r="B9" s="10" t="s">
        <v>13</v>
      </c>
      <c r="C9" s="11" t="s">
        <v>10</v>
      </c>
      <c r="D9" s="11" t="s">
        <v>12</v>
      </c>
      <c r="E9" s="11" t="s">
        <v>14</v>
      </c>
      <c r="F9" s="11"/>
      <c r="G9" s="12">
        <f t="shared" si="0"/>
        <v>1105800</v>
      </c>
      <c r="H9" s="12">
        <f t="shared" si="0"/>
        <v>1105800</v>
      </c>
    </row>
    <row r="10" spans="1:8" ht="30.75" customHeight="1">
      <c r="A10" s="34"/>
      <c r="B10" s="10" t="s">
        <v>15</v>
      </c>
      <c r="C10" s="11" t="s">
        <v>10</v>
      </c>
      <c r="D10" s="11" t="s">
        <v>12</v>
      </c>
      <c r="E10" s="11" t="s">
        <v>16</v>
      </c>
      <c r="F10" s="11"/>
      <c r="G10" s="12">
        <f t="shared" si="0"/>
        <v>1105800</v>
      </c>
      <c r="H10" s="12">
        <f t="shared" si="0"/>
        <v>1105800</v>
      </c>
    </row>
    <row r="11" spans="1:8" ht="16.5" customHeight="1">
      <c r="A11" s="34"/>
      <c r="B11" s="10" t="s">
        <v>17</v>
      </c>
      <c r="C11" s="11" t="s">
        <v>10</v>
      </c>
      <c r="D11" s="11" t="s">
        <v>12</v>
      </c>
      <c r="E11" s="11" t="s">
        <v>18</v>
      </c>
      <c r="F11" s="11"/>
      <c r="G11" s="12">
        <f t="shared" si="0"/>
        <v>1105800</v>
      </c>
      <c r="H11" s="12">
        <f t="shared" si="0"/>
        <v>1105800</v>
      </c>
    </row>
    <row r="12" spans="1:8" ht="16.5" customHeight="1">
      <c r="A12" s="34"/>
      <c r="B12" s="13" t="s">
        <v>19</v>
      </c>
      <c r="C12" s="14" t="s">
        <v>10</v>
      </c>
      <c r="D12" s="14" t="s">
        <v>12</v>
      </c>
      <c r="E12" s="14" t="s">
        <v>20</v>
      </c>
      <c r="F12" s="14"/>
      <c r="G12" s="15">
        <f>SUM(G13+G15)</f>
        <v>1105800</v>
      </c>
      <c r="H12" s="15">
        <f>SUM(H13+H15)</f>
        <v>1105800</v>
      </c>
    </row>
    <row r="13" spans="1:8" ht="30.75" customHeight="1">
      <c r="A13" s="34"/>
      <c r="B13" s="16" t="s">
        <v>21</v>
      </c>
      <c r="C13" s="17" t="s">
        <v>10</v>
      </c>
      <c r="D13" s="17" t="s">
        <v>12</v>
      </c>
      <c r="E13" s="17" t="s">
        <v>20</v>
      </c>
      <c r="F13" s="17" t="s">
        <v>22</v>
      </c>
      <c r="G13" s="18">
        <f>SUM(G14)</f>
        <v>904600</v>
      </c>
      <c r="H13" s="18">
        <f>SUM(H14)</f>
        <v>904600</v>
      </c>
    </row>
    <row r="14" spans="1:8" ht="16.5" customHeight="1">
      <c r="A14" s="34"/>
      <c r="B14" s="16" t="s">
        <v>23</v>
      </c>
      <c r="C14" s="17" t="s">
        <v>10</v>
      </c>
      <c r="D14" s="17" t="s">
        <v>12</v>
      </c>
      <c r="E14" s="17" t="s">
        <v>20</v>
      </c>
      <c r="F14" s="17" t="s">
        <v>24</v>
      </c>
      <c r="G14" s="18">
        <v>904600</v>
      </c>
      <c r="H14" s="18">
        <f>SUM(G14)</f>
        <v>904600</v>
      </c>
    </row>
    <row r="15" spans="1:8" ht="16.5" customHeight="1">
      <c r="A15" s="34"/>
      <c r="B15" s="16" t="s">
        <v>25</v>
      </c>
      <c r="C15" s="17" t="s">
        <v>10</v>
      </c>
      <c r="D15" s="17" t="s">
        <v>12</v>
      </c>
      <c r="E15" s="17" t="s">
        <v>20</v>
      </c>
      <c r="F15" s="17" t="s">
        <v>26</v>
      </c>
      <c r="G15" s="18">
        <f>SUM(G16)</f>
        <v>201200</v>
      </c>
      <c r="H15" s="18">
        <f>SUM(H16)</f>
        <v>201200</v>
      </c>
    </row>
    <row r="16" spans="1:8" ht="16.5" customHeight="1">
      <c r="A16" s="34"/>
      <c r="B16" s="16" t="s">
        <v>27</v>
      </c>
      <c r="C16" s="17" t="s">
        <v>10</v>
      </c>
      <c r="D16" s="17" t="s">
        <v>12</v>
      </c>
      <c r="E16" s="17" t="s">
        <v>20</v>
      </c>
      <c r="F16" s="17" t="s">
        <v>28</v>
      </c>
      <c r="G16" s="18">
        <v>201200</v>
      </c>
      <c r="H16" s="18">
        <v>201200</v>
      </c>
    </row>
    <row r="17" spans="1:8" ht="16.5" customHeight="1">
      <c r="A17" s="34"/>
      <c r="B17" s="19" t="s">
        <v>29</v>
      </c>
      <c r="C17" s="11" t="s">
        <v>10</v>
      </c>
      <c r="D17" s="11" t="s">
        <v>30</v>
      </c>
      <c r="E17" s="17"/>
      <c r="F17" s="17"/>
      <c r="G17" s="12">
        <f aca="true" t="shared" si="1" ref="G17:H22">SUM(G18)</f>
        <v>1000</v>
      </c>
      <c r="H17" s="12">
        <f t="shared" si="1"/>
        <v>1000</v>
      </c>
    </row>
    <row r="18" spans="1:8" ht="42.75">
      <c r="A18" s="34"/>
      <c r="B18" s="19" t="s">
        <v>53</v>
      </c>
      <c r="C18" s="11" t="s">
        <v>10</v>
      </c>
      <c r="D18" s="11" t="s">
        <v>30</v>
      </c>
      <c r="E18" s="11" t="s">
        <v>32</v>
      </c>
      <c r="F18" s="20"/>
      <c r="G18" s="12">
        <f t="shared" si="1"/>
        <v>1000</v>
      </c>
      <c r="H18" s="12">
        <f t="shared" si="1"/>
        <v>1000</v>
      </c>
    </row>
    <row r="19" spans="1:8" ht="28.5">
      <c r="A19" s="34"/>
      <c r="B19" s="19" t="s">
        <v>33</v>
      </c>
      <c r="C19" s="11" t="s">
        <v>10</v>
      </c>
      <c r="D19" s="11" t="s">
        <v>30</v>
      </c>
      <c r="E19" s="11" t="s">
        <v>34</v>
      </c>
      <c r="F19" s="20"/>
      <c r="G19" s="12">
        <f t="shared" si="1"/>
        <v>1000</v>
      </c>
      <c r="H19" s="12">
        <f t="shared" si="1"/>
        <v>1000</v>
      </c>
    </row>
    <row r="20" spans="1:8" ht="33" customHeight="1">
      <c r="A20" s="34"/>
      <c r="B20" s="19" t="s">
        <v>35</v>
      </c>
      <c r="C20" s="11" t="s">
        <v>10</v>
      </c>
      <c r="D20" s="11" t="s">
        <v>30</v>
      </c>
      <c r="E20" s="11" t="s">
        <v>36</v>
      </c>
      <c r="F20" s="20"/>
      <c r="G20" s="12">
        <f t="shared" si="1"/>
        <v>1000</v>
      </c>
      <c r="H20" s="12">
        <f t="shared" si="1"/>
        <v>1000</v>
      </c>
    </row>
    <row r="21" spans="1:8" ht="16.5" customHeight="1">
      <c r="A21" s="34"/>
      <c r="B21" s="13" t="s">
        <v>37</v>
      </c>
      <c r="C21" s="14" t="s">
        <v>10</v>
      </c>
      <c r="D21" s="14" t="s">
        <v>30</v>
      </c>
      <c r="E21" s="14" t="s">
        <v>38</v>
      </c>
      <c r="F21" s="14"/>
      <c r="G21" s="15">
        <f t="shared" si="1"/>
        <v>1000</v>
      </c>
      <c r="H21" s="15">
        <f t="shared" si="1"/>
        <v>1000</v>
      </c>
    </row>
    <row r="22" spans="1:8" ht="16.5" customHeight="1">
      <c r="A22" s="34"/>
      <c r="B22" s="16" t="s">
        <v>39</v>
      </c>
      <c r="C22" s="17" t="s">
        <v>10</v>
      </c>
      <c r="D22" s="17" t="s">
        <v>30</v>
      </c>
      <c r="E22" s="17" t="s">
        <v>38</v>
      </c>
      <c r="F22" s="17" t="s">
        <v>40</v>
      </c>
      <c r="G22" s="18">
        <f t="shared" si="1"/>
        <v>1000</v>
      </c>
      <c r="H22" s="18">
        <f t="shared" si="1"/>
        <v>1000</v>
      </c>
    </row>
    <row r="23" spans="1:8" ht="16.5" customHeight="1">
      <c r="A23" s="34"/>
      <c r="B23" s="16" t="s">
        <v>41</v>
      </c>
      <c r="C23" s="17" t="s">
        <v>10</v>
      </c>
      <c r="D23" s="17" t="s">
        <v>30</v>
      </c>
      <c r="E23" s="17" t="s">
        <v>38</v>
      </c>
      <c r="F23" s="17" t="s">
        <v>42</v>
      </c>
      <c r="G23" s="18">
        <v>1000</v>
      </c>
      <c r="H23" s="18">
        <v>1000</v>
      </c>
    </row>
    <row r="24" spans="1:8" ht="16.5" customHeight="1">
      <c r="A24" s="34"/>
      <c r="B24" s="19" t="s">
        <v>43</v>
      </c>
      <c r="C24" s="11" t="s">
        <v>10</v>
      </c>
      <c r="D24" s="11" t="s">
        <v>44</v>
      </c>
      <c r="E24" s="17"/>
      <c r="F24" s="17"/>
      <c r="G24" s="12">
        <f aca="true" t="shared" si="2" ref="G24:H27">SUM(G25)</f>
        <v>150210</v>
      </c>
      <c r="H24" s="12">
        <f t="shared" si="2"/>
        <v>150210</v>
      </c>
    </row>
    <row r="25" spans="1:8" ht="34.5" customHeight="1">
      <c r="A25" s="34"/>
      <c r="B25" s="10" t="s">
        <v>13</v>
      </c>
      <c r="C25" s="11" t="s">
        <v>10</v>
      </c>
      <c r="D25" s="11" t="s">
        <v>44</v>
      </c>
      <c r="E25" s="11" t="s">
        <v>14</v>
      </c>
      <c r="F25" s="17"/>
      <c r="G25" s="12">
        <f t="shared" si="2"/>
        <v>150210</v>
      </c>
      <c r="H25" s="12">
        <f t="shared" si="2"/>
        <v>150210</v>
      </c>
    </row>
    <row r="26" spans="1:8" ht="31.5" customHeight="1">
      <c r="A26" s="34"/>
      <c r="B26" s="10" t="s">
        <v>15</v>
      </c>
      <c r="C26" s="11" t="s">
        <v>10</v>
      </c>
      <c r="D26" s="11" t="s">
        <v>44</v>
      </c>
      <c r="E26" s="11" t="s">
        <v>16</v>
      </c>
      <c r="F26" s="17"/>
      <c r="G26" s="12">
        <f t="shared" si="2"/>
        <v>150210</v>
      </c>
      <c r="H26" s="12">
        <f t="shared" si="2"/>
        <v>150210</v>
      </c>
    </row>
    <row r="27" spans="1:8" ht="16.5" customHeight="1">
      <c r="A27" s="34"/>
      <c r="B27" s="10" t="s">
        <v>17</v>
      </c>
      <c r="C27" s="11" t="s">
        <v>10</v>
      </c>
      <c r="D27" s="11" t="s">
        <v>44</v>
      </c>
      <c r="E27" s="11" t="s">
        <v>18</v>
      </c>
      <c r="F27" s="17"/>
      <c r="G27" s="12">
        <f t="shared" si="2"/>
        <v>150210</v>
      </c>
      <c r="H27" s="12">
        <f t="shared" si="2"/>
        <v>150210</v>
      </c>
    </row>
    <row r="28" spans="1:8" ht="16.5" customHeight="1">
      <c r="A28" s="34"/>
      <c r="B28" s="21" t="s">
        <v>45</v>
      </c>
      <c r="C28" s="14" t="s">
        <v>10</v>
      </c>
      <c r="D28" s="14" t="s">
        <v>44</v>
      </c>
      <c r="E28" s="14" t="s">
        <v>46</v>
      </c>
      <c r="F28" s="17"/>
      <c r="G28" s="15">
        <f>SUM(G29)</f>
        <v>150210</v>
      </c>
      <c r="H28" s="15">
        <f>SUM(H29)</f>
        <v>150210</v>
      </c>
    </row>
    <row r="29" spans="1:8" ht="16.5" customHeight="1">
      <c r="A29" s="34"/>
      <c r="B29" s="16" t="s">
        <v>25</v>
      </c>
      <c r="C29" s="17" t="s">
        <v>10</v>
      </c>
      <c r="D29" s="17" t="s">
        <v>44</v>
      </c>
      <c r="E29" s="17" t="s">
        <v>46</v>
      </c>
      <c r="F29" s="17" t="s">
        <v>26</v>
      </c>
      <c r="G29" s="18">
        <f>SUM(G30)</f>
        <v>150210</v>
      </c>
      <c r="H29" s="18">
        <f>SUM(H30)</f>
        <v>150210</v>
      </c>
    </row>
    <row r="30" spans="1:8" ht="16.5" customHeight="1">
      <c r="A30" s="34"/>
      <c r="B30" s="16" t="s">
        <v>27</v>
      </c>
      <c r="C30" s="17" t="s">
        <v>10</v>
      </c>
      <c r="D30" s="17" t="s">
        <v>44</v>
      </c>
      <c r="E30" s="17" t="s">
        <v>46</v>
      </c>
      <c r="F30" s="17" t="s">
        <v>28</v>
      </c>
      <c r="G30" s="18">
        <v>150210</v>
      </c>
      <c r="H30" s="18">
        <v>150210</v>
      </c>
    </row>
    <row r="31" spans="1:8" ht="16.5" customHeight="1">
      <c r="A31" s="34">
        <v>2</v>
      </c>
      <c r="B31" s="22" t="s">
        <v>49</v>
      </c>
      <c r="C31" s="8" t="s">
        <v>50</v>
      </c>
      <c r="D31" s="8"/>
      <c r="E31" s="8"/>
      <c r="F31" s="8"/>
      <c r="G31" s="9">
        <f>G32</f>
        <v>105647</v>
      </c>
      <c r="H31" s="9">
        <f>H32</f>
        <v>110336</v>
      </c>
    </row>
    <row r="32" spans="1:8" ht="16.5" customHeight="1">
      <c r="A32" s="34"/>
      <c r="B32" s="10" t="s">
        <v>51</v>
      </c>
      <c r="C32" s="11" t="s">
        <v>50</v>
      </c>
      <c r="D32" s="11" t="s">
        <v>52</v>
      </c>
      <c r="E32" s="11"/>
      <c r="F32" s="11"/>
      <c r="G32" s="12">
        <f aca="true" t="shared" si="3" ref="G32:H35">SUM(G33)</f>
        <v>105647</v>
      </c>
      <c r="H32" s="12">
        <f t="shared" si="3"/>
        <v>110336</v>
      </c>
    </row>
    <row r="33" spans="1:8" ht="44.25" customHeight="1">
      <c r="A33" s="34"/>
      <c r="B33" s="19" t="s">
        <v>53</v>
      </c>
      <c r="C33" s="11" t="s">
        <v>50</v>
      </c>
      <c r="D33" s="11" t="s">
        <v>52</v>
      </c>
      <c r="E33" s="11" t="s">
        <v>32</v>
      </c>
      <c r="F33" s="11"/>
      <c r="G33" s="12">
        <f t="shared" si="3"/>
        <v>105647</v>
      </c>
      <c r="H33" s="12">
        <f t="shared" si="3"/>
        <v>110336</v>
      </c>
    </row>
    <row r="34" spans="1:8" ht="31.5" customHeight="1">
      <c r="A34" s="34"/>
      <c r="B34" s="19" t="s">
        <v>33</v>
      </c>
      <c r="C34" s="11" t="s">
        <v>50</v>
      </c>
      <c r="D34" s="11" t="s">
        <v>52</v>
      </c>
      <c r="E34" s="11" t="s">
        <v>34</v>
      </c>
      <c r="F34" s="11"/>
      <c r="G34" s="12">
        <f t="shared" si="3"/>
        <v>105647</v>
      </c>
      <c r="H34" s="12">
        <f t="shared" si="3"/>
        <v>110336</v>
      </c>
    </row>
    <row r="35" spans="1:8" ht="43.5" customHeight="1">
      <c r="A35" s="34"/>
      <c r="B35" s="10" t="s">
        <v>55</v>
      </c>
      <c r="C35" s="11" t="s">
        <v>50</v>
      </c>
      <c r="D35" s="11" t="s">
        <v>52</v>
      </c>
      <c r="E35" s="11" t="s">
        <v>56</v>
      </c>
      <c r="F35" s="11"/>
      <c r="G35" s="12">
        <f t="shared" si="3"/>
        <v>105647</v>
      </c>
      <c r="H35" s="12">
        <f t="shared" si="3"/>
        <v>110336</v>
      </c>
    </row>
    <row r="36" spans="1:8" ht="27.75" customHeight="1">
      <c r="A36" s="34"/>
      <c r="B36" s="13" t="s">
        <v>57</v>
      </c>
      <c r="C36" s="14" t="s">
        <v>50</v>
      </c>
      <c r="D36" s="14" t="s">
        <v>52</v>
      </c>
      <c r="E36" s="14" t="s">
        <v>58</v>
      </c>
      <c r="F36" s="14"/>
      <c r="G36" s="15">
        <f>G37+G39</f>
        <v>105647</v>
      </c>
      <c r="H36" s="15">
        <f>H37+H39</f>
        <v>110336</v>
      </c>
    </row>
    <row r="37" spans="1:8" ht="31.5" customHeight="1">
      <c r="A37" s="34"/>
      <c r="B37" s="16" t="s">
        <v>21</v>
      </c>
      <c r="C37" s="17" t="s">
        <v>50</v>
      </c>
      <c r="D37" s="17" t="s">
        <v>52</v>
      </c>
      <c r="E37" s="17" t="s">
        <v>58</v>
      </c>
      <c r="F37" s="17" t="s">
        <v>22</v>
      </c>
      <c r="G37" s="18">
        <f>SUM(G38)</f>
        <v>92892</v>
      </c>
      <c r="H37" s="18">
        <f>SUM(H38)</f>
        <v>95524</v>
      </c>
    </row>
    <row r="38" spans="1:8" ht="16.5" customHeight="1">
      <c r="A38" s="34"/>
      <c r="B38" s="16" t="s">
        <v>23</v>
      </c>
      <c r="C38" s="17" t="s">
        <v>50</v>
      </c>
      <c r="D38" s="17" t="s">
        <v>52</v>
      </c>
      <c r="E38" s="17" t="s">
        <v>58</v>
      </c>
      <c r="F38" s="17" t="s">
        <v>24</v>
      </c>
      <c r="G38" s="18">
        <v>92892</v>
      </c>
      <c r="H38" s="18">
        <v>95524</v>
      </c>
    </row>
    <row r="39" spans="1:8" ht="16.5" customHeight="1">
      <c r="A39" s="34"/>
      <c r="B39" s="16" t="s">
        <v>25</v>
      </c>
      <c r="C39" s="17" t="s">
        <v>50</v>
      </c>
      <c r="D39" s="17" t="s">
        <v>52</v>
      </c>
      <c r="E39" s="17" t="s">
        <v>58</v>
      </c>
      <c r="F39" s="17" t="s">
        <v>26</v>
      </c>
      <c r="G39" s="18">
        <f>SUM(G40)</f>
        <v>12755</v>
      </c>
      <c r="H39" s="18">
        <f>SUM(H40)</f>
        <v>14812</v>
      </c>
    </row>
    <row r="40" spans="1:8" ht="16.5" customHeight="1">
      <c r="A40" s="34"/>
      <c r="B40" s="16" t="s">
        <v>27</v>
      </c>
      <c r="C40" s="17" t="s">
        <v>50</v>
      </c>
      <c r="D40" s="17" t="s">
        <v>52</v>
      </c>
      <c r="E40" s="17" t="s">
        <v>58</v>
      </c>
      <c r="F40" s="17" t="s">
        <v>28</v>
      </c>
      <c r="G40" s="18">
        <v>12755</v>
      </c>
      <c r="H40" s="18">
        <v>14812</v>
      </c>
    </row>
    <row r="41" spans="1:8" ht="16.5" customHeight="1">
      <c r="A41" s="34">
        <v>3</v>
      </c>
      <c r="B41" s="7" t="s">
        <v>59</v>
      </c>
      <c r="C41" s="8" t="s">
        <v>52</v>
      </c>
      <c r="D41" s="8"/>
      <c r="E41" s="8"/>
      <c r="F41" s="8"/>
      <c r="G41" s="9">
        <f aca="true" t="shared" si="4" ref="G41:H45">SUM(G42)</f>
        <v>5000</v>
      </c>
      <c r="H41" s="9">
        <f t="shared" si="4"/>
        <v>5000</v>
      </c>
    </row>
    <row r="42" spans="1:8" ht="16.5" customHeight="1">
      <c r="A42" s="34"/>
      <c r="B42" s="10" t="s">
        <v>60</v>
      </c>
      <c r="C42" s="11" t="s">
        <v>52</v>
      </c>
      <c r="D42" s="11" t="s">
        <v>61</v>
      </c>
      <c r="E42" s="11"/>
      <c r="F42" s="11"/>
      <c r="G42" s="12">
        <f t="shared" si="4"/>
        <v>5000</v>
      </c>
      <c r="H42" s="12">
        <f t="shared" si="4"/>
        <v>5000</v>
      </c>
    </row>
    <row r="43" spans="1:8" ht="45" customHeight="1">
      <c r="A43" s="34"/>
      <c r="B43" s="10" t="s">
        <v>62</v>
      </c>
      <c r="C43" s="11" t="s">
        <v>52</v>
      </c>
      <c r="D43" s="11" t="s">
        <v>61</v>
      </c>
      <c r="E43" s="11" t="s">
        <v>63</v>
      </c>
      <c r="F43" s="11"/>
      <c r="G43" s="12">
        <f t="shared" si="4"/>
        <v>5000</v>
      </c>
      <c r="H43" s="12">
        <f t="shared" si="4"/>
        <v>5000</v>
      </c>
    </row>
    <row r="44" spans="1:8" ht="45.75" customHeight="1">
      <c r="A44" s="34"/>
      <c r="B44" s="10" t="s">
        <v>64</v>
      </c>
      <c r="C44" s="11" t="s">
        <v>52</v>
      </c>
      <c r="D44" s="11" t="s">
        <v>61</v>
      </c>
      <c r="E44" s="11" t="s">
        <v>65</v>
      </c>
      <c r="F44" s="11"/>
      <c r="G44" s="12">
        <f t="shared" si="4"/>
        <v>5000</v>
      </c>
      <c r="H44" s="12">
        <f t="shared" si="4"/>
        <v>5000</v>
      </c>
    </row>
    <row r="45" spans="1:8" ht="59.25" customHeight="1">
      <c r="A45" s="34"/>
      <c r="B45" s="10" t="s">
        <v>66</v>
      </c>
      <c r="C45" s="11" t="s">
        <v>52</v>
      </c>
      <c r="D45" s="11" t="s">
        <v>61</v>
      </c>
      <c r="E45" s="11" t="s">
        <v>67</v>
      </c>
      <c r="F45" s="11"/>
      <c r="G45" s="12">
        <f t="shared" si="4"/>
        <v>5000</v>
      </c>
      <c r="H45" s="12">
        <f t="shared" si="4"/>
        <v>5000</v>
      </c>
    </row>
    <row r="46" spans="1:8" ht="16.5" customHeight="1">
      <c r="A46" s="34"/>
      <c r="B46" s="23" t="s">
        <v>68</v>
      </c>
      <c r="C46" s="14" t="s">
        <v>52</v>
      </c>
      <c r="D46" s="14" t="s">
        <v>61</v>
      </c>
      <c r="E46" s="14" t="s">
        <v>69</v>
      </c>
      <c r="F46" s="14"/>
      <c r="G46" s="15">
        <f>G47</f>
        <v>5000</v>
      </c>
      <c r="H46" s="15">
        <f>H47</f>
        <v>5000</v>
      </c>
    </row>
    <row r="47" spans="1:8" ht="16.5" customHeight="1">
      <c r="A47" s="34"/>
      <c r="B47" s="16" t="s">
        <v>25</v>
      </c>
      <c r="C47" s="17" t="s">
        <v>52</v>
      </c>
      <c r="D47" s="17" t="s">
        <v>61</v>
      </c>
      <c r="E47" s="17" t="s">
        <v>69</v>
      </c>
      <c r="F47" s="17" t="s">
        <v>26</v>
      </c>
      <c r="G47" s="18">
        <f>SUM(G48)</f>
        <v>5000</v>
      </c>
      <c r="H47" s="18">
        <f>SUM(H48)</f>
        <v>5000</v>
      </c>
    </row>
    <row r="48" spans="1:8" ht="16.5" customHeight="1">
      <c r="A48" s="34"/>
      <c r="B48" s="16" t="s">
        <v>27</v>
      </c>
      <c r="C48" s="17" t="s">
        <v>52</v>
      </c>
      <c r="D48" s="17" t="s">
        <v>61</v>
      </c>
      <c r="E48" s="17" t="s">
        <v>69</v>
      </c>
      <c r="F48" s="17" t="s">
        <v>28</v>
      </c>
      <c r="G48" s="18">
        <v>5000</v>
      </c>
      <c r="H48" s="18">
        <v>5000</v>
      </c>
    </row>
    <row r="49" spans="1:8" ht="16.5" customHeight="1">
      <c r="A49" s="34">
        <v>4</v>
      </c>
      <c r="B49" s="7" t="s">
        <v>70</v>
      </c>
      <c r="C49" s="8" t="s">
        <v>12</v>
      </c>
      <c r="D49" s="8"/>
      <c r="E49" s="8"/>
      <c r="F49" s="8"/>
      <c r="G49" s="9">
        <f>SUM(G50+G60+G79)</f>
        <v>467700</v>
      </c>
      <c r="H49" s="9">
        <f>SUM(H50+H60+H79)</f>
        <v>467700</v>
      </c>
    </row>
    <row r="50" spans="1:8" ht="16.5" customHeight="1">
      <c r="A50" s="34"/>
      <c r="B50" s="10" t="s">
        <v>71</v>
      </c>
      <c r="C50" s="11" t="s">
        <v>12</v>
      </c>
      <c r="D50" s="11" t="s">
        <v>72</v>
      </c>
      <c r="E50" s="24"/>
      <c r="F50" s="8"/>
      <c r="G50" s="12">
        <f aca="true" t="shared" si="5" ref="G50:H52">SUM(G51)</f>
        <v>21500</v>
      </c>
      <c r="H50" s="12">
        <f t="shared" si="5"/>
        <v>21500</v>
      </c>
    </row>
    <row r="51" spans="1:8" ht="43.5" customHeight="1">
      <c r="A51" s="34"/>
      <c r="B51" s="10" t="s">
        <v>73</v>
      </c>
      <c r="C51" s="11" t="s">
        <v>12</v>
      </c>
      <c r="D51" s="11" t="s">
        <v>72</v>
      </c>
      <c r="E51" s="11" t="s">
        <v>74</v>
      </c>
      <c r="F51" s="8"/>
      <c r="G51" s="12">
        <f t="shared" si="5"/>
        <v>21500</v>
      </c>
      <c r="H51" s="12">
        <f t="shared" si="5"/>
        <v>21500</v>
      </c>
    </row>
    <row r="52" spans="1:8" ht="16.5" customHeight="1">
      <c r="A52" s="34"/>
      <c r="B52" s="10" t="s">
        <v>75</v>
      </c>
      <c r="C52" s="11" t="s">
        <v>12</v>
      </c>
      <c r="D52" s="11" t="s">
        <v>72</v>
      </c>
      <c r="E52" s="11" t="s">
        <v>76</v>
      </c>
      <c r="F52" s="8"/>
      <c r="G52" s="12">
        <f t="shared" si="5"/>
        <v>21500</v>
      </c>
      <c r="H52" s="12">
        <f t="shared" si="5"/>
        <v>21500</v>
      </c>
    </row>
    <row r="53" spans="1:8" ht="16.5" customHeight="1">
      <c r="A53" s="34"/>
      <c r="B53" s="10" t="s">
        <v>77</v>
      </c>
      <c r="C53" s="11" t="s">
        <v>12</v>
      </c>
      <c r="D53" s="11" t="s">
        <v>72</v>
      </c>
      <c r="E53" s="11" t="s">
        <v>78</v>
      </c>
      <c r="F53" s="8"/>
      <c r="G53" s="12">
        <f>SUM(G54+G57)</f>
        <v>21500</v>
      </c>
      <c r="H53" s="12">
        <f>SUM(H54+H57)</f>
        <v>21500</v>
      </c>
    </row>
    <row r="54" spans="1:8" ht="30.75" customHeight="1">
      <c r="A54" s="34"/>
      <c r="B54" s="25" t="s">
        <v>79</v>
      </c>
      <c r="C54" s="14" t="s">
        <v>12</v>
      </c>
      <c r="D54" s="14" t="s">
        <v>72</v>
      </c>
      <c r="E54" s="14" t="s">
        <v>80</v>
      </c>
      <c r="F54" s="8"/>
      <c r="G54" s="15">
        <f>SUM(G55)</f>
        <v>20000</v>
      </c>
      <c r="H54" s="15">
        <f>SUM(H55)</f>
        <v>20000</v>
      </c>
    </row>
    <row r="55" spans="1:8" ht="16.5" customHeight="1">
      <c r="A55" s="34"/>
      <c r="B55" s="16" t="s">
        <v>25</v>
      </c>
      <c r="C55" s="17" t="s">
        <v>12</v>
      </c>
      <c r="D55" s="17" t="s">
        <v>72</v>
      </c>
      <c r="E55" s="17" t="s">
        <v>80</v>
      </c>
      <c r="F55" s="17" t="s">
        <v>26</v>
      </c>
      <c r="G55" s="18">
        <f>SUM(G56)</f>
        <v>20000</v>
      </c>
      <c r="H55" s="18">
        <f>SUM(H56)</f>
        <v>20000</v>
      </c>
    </row>
    <row r="56" spans="1:8" ht="16.5" customHeight="1">
      <c r="A56" s="34"/>
      <c r="B56" s="16" t="s">
        <v>27</v>
      </c>
      <c r="C56" s="17" t="s">
        <v>12</v>
      </c>
      <c r="D56" s="17" t="s">
        <v>72</v>
      </c>
      <c r="E56" s="17" t="s">
        <v>80</v>
      </c>
      <c r="F56" s="17" t="s">
        <v>28</v>
      </c>
      <c r="G56" s="18">
        <v>20000</v>
      </c>
      <c r="H56" s="18">
        <f>SUM(G56)</f>
        <v>20000</v>
      </c>
    </row>
    <row r="57" spans="1:8" ht="28.5" customHeight="1">
      <c r="A57" s="34"/>
      <c r="B57" s="25" t="s">
        <v>81</v>
      </c>
      <c r="C57" s="14" t="s">
        <v>12</v>
      </c>
      <c r="D57" s="14" t="s">
        <v>72</v>
      </c>
      <c r="E57" s="14" t="s">
        <v>80</v>
      </c>
      <c r="F57" s="8"/>
      <c r="G57" s="15">
        <f>SUM(G58)</f>
        <v>1500</v>
      </c>
      <c r="H57" s="15">
        <f>SUM(H58)</f>
        <v>1500</v>
      </c>
    </row>
    <row r="58" spans="1:8" ht="16.5" customHeight="1">
      <c r="A58" s="34"/>
      <c r="B58" s="16" t="s">
        <v>25</v>
      </c>
      <c r="C58" s="17" t="s">
        <v>12</v>
      </c>
      <c r="D58" s="17" t="s">
        <v>72</v>
      </c>
      <c r="E58" s="17" t="s">
        <v>80</v>
      </c>
      <c r="F58" s="17" t="s">
        <v>26</v>
      </c>
      <c r="G58" s="18">
        <f>SUM(G59)</f>
        <v>1500</v>
      </c>
      <c r="H58" s="18">
        <f>SUM(H59)</f>
        <v>1500</v>
      </c>
    </row>
    <row r="59" spans="1:8" ht="16.5" customHeight="1">
      <c r="A59" s="34"/>
      <c r="B59" s="16" t="s">
        <v>27</v>
      </c>
      <c r="C59" s="17" t="s">
        <v>12</v>
      </c>
      <c r="D59" s="17" t="s">
        <v>72</v>
      </c>
      <c r="E59" s="17" t="s">
        <v>80</v>
      </c>
      <c r="F59" s="17" t="s">
        <v>28</v>
      </c>
      <c r="G59" s="18">
        <v>1500</v>
      </c>
      <c r="H59" s="18">
        <f>SUM(G59)</f>
        <v>1500</v>
      </c>
    </row>
    <row r="60" spans="1:8" ht="16.5" customHeight="1">
      <c r="A60" s="34"/>
      <c r="B60" s="10" t="s">
        <v>82</v>
      </c>
      <c r="C60" s="11" t="s">
        <v>12</v>
      </c>
      <c r="D60" s="11" t="s">
        <v>83</v>
      </c>
      <c r="E60" s="24"/>
      <c r="F60" s="24"/>
      <c r="G60" s="12">
        <f aca="true" t="shared" si="6" ref="G60:H62">SUM(G61)</f>
        <v>296200</v>
      </c>
      <c r="H60" s="12">
        <f t="shared" si="6"/>
        <v>296200</v>
      </c>
    </row>
    <row r="61" spans="1:8" ht="30.75" customHeight="1">
      <c r="A61" s="34"/>
      <c r="B61" s="10" t="s">
        <v>84</v>
      </c>
      <c r="C61" s="11" t="s">
        <v>12</v>
      </c>
      <c r="D61" s="11" t="s">
        <v>83</v>
      </c>
      <c r="E61" s="11" t="s">
        <v>85</v>
      </c>
      <c r="F61" s="24"/>
      <c r="G61" s="12">
        <f t="shared" si="6"/>
        <v>296200</v>
      </c>
      <c r="H61" s="12">
        <f t="shared" si="6"/>
        <v>296200</v>
      </c>
    </row>
    <row r="62" spans="1:8" ht="16.5" customHeight="1">
      <c r="A62" s="34"/>
      <c r="B62" s="10" t="s">
        <v>86</v>
      </c>
      <c r="C62" s="11" t="s">
        <v>12</v>
      </c>
      <c r="D62" s="11" t="s">
        <v>83</v>
      </c>
      <c r="E62" s="11" t="s">
        <v>87</v>
      </c>
      <c r="F62" s="24"/>
      <c r="G62" s="12">
        <f t="shared" si="6"/>
        <v>296200</v>
      </c>
      <c r="H62" s="12">
        <f t="shared" si="6"/>
        <v>296200</v>
      </c>
    </row>
    <row r="63" spans="1:8" ht="30.75" customHeight="1">
      <c r="A63" s="34"/>
      <c r="B63" s="10" t="s">
        <v>88</v>
      </c>
      <c r="C63" s="11" t="s">
        <v>12</v>
      </c>
      <c r="D63" s="11" t="s">
        <v>83</v>
      </c>
      <c r="E63" s="11" t="s">
        <v>89</v>
      </c>
      <c r="F63" s="24"/>
      <c r="G63" s="12">
        <f>SUM(G64+G67+G70+G73+G76)</f>
        <v>296200</v>
      </c>
      <c r="H63" s="12">
        <f>SUM(H64+H67+H70+H73+H76)</f>
        <v>296200</v>
      </c>
    </row>
    <row r="64" spans="1:8" ht="28.5" customHeight="1">
      <c r="A64" s="34"/>
      <c r="B64" s="25" t="s">
        <v>90</v>
      </c>
      <c r="C64" s="14" t="s">
        <v>12</v>
      </c>
      <c r="D64" s="14" t="s">
        <v>83</v>
      </c>
      <c r="E64" s="14" t="s">
        <v>91</v>
      </c>
      <c r="F64" s="14"/>
      <c r="G64" s="15">
        <f>SUM(G65)</f>
        <v>117200</v>
      </c>
      <c r="H64" s="15">
        <f>SUM(H65)</f>
        <v>117200</v>
      </c>
    </row>
    <row r="65" spans="1:8" ht="16.5" customHeight="1">
      <c r="A65" s="34"/>
      <c r="B65" s="16" t="s">
        <v>25</v>
      </c>
      <c r="C65" s="17" t="s">
        <v>12</v>
      </c>
      <c r="D65" s="17" t="s">
        <v>83</v>
      </c>
      <c r="E65" s="17" t="s">
        <v>91</v>
      </c>
      <c r="F65" s="17" t="s">
        <v>26</v>
      </c>
      <c r="G65" s="18">
        <f>SUM(G66)</f>
        <v>117200</v>
      </c>
      <c r="H65" s="18">
        <f>SUM(H66)</f>
        <v>117200</v>
      </c>
    </row>
    <row r="66" spans="1:8" ht="16.5" customHeight="1">
      <c r="A66" s="34"/>
      <c r="B66" s="16" t="s">
        <v>27</v>
      </c>
      <c r="C66" s="17" t="s">
        <v>12</v>
      </c>
      <c r="D66" s="17" t="s">
        <v>83</v>
      </c>
      <c r="E66" s="17" t="s">
        <v>91</v>
      </c>
      <c r="F66" s="17" t="s">
        <v>28</v>
      </c>
      <c r="G66" s="18">
        <v>117200</v>
      </c>
      <c r="H66" s="18">
        <f>SUM(G66)</f>
        <v>117200</v>
      </c>
    </row>
    <row r="67" spans="1:8" ht="31.5" customHeight="1">
      <c r="A67" s="34"/>
      <c r="B67" s="23" t="s">
        <v>92</v>
      </c>
      <c r="C67" s="14" t="s">
        <v>12</v>
      </c>
      <c r="D67" s="14" t="s">
        <v>83</v>
      </c>
      <c r="E67" s="14" t="s">
        <v>91</v>
      </c>
      <c r="F67" s="14"/>
      <c r="G67" s="15">
        <f>SUM(G68)</f>
        <v>8800</v>
      </c>
      <c r="H67" s="15">
        <f>SUM(H68)</f>
        <v>8800</v>
      </c>
    </row>
    <row r="68" spans="1:8" ht="16.5" customHeight="1">
      <c r="A68" s="34"/>
      <c r="B68" s="16" t="s">
        <v>25</v>
      </c>
      <c r="C68" s="17" t="s">
        <v>12</v>
      </c>
      <c r="D68" s="17" t="s">
        <v>83</v>
      </c>
      <c r="E68" s="17" t="s">
        <v>91</v>
      </c>
      <c r="F68" s="17" t="s">
        <v>26</v>
      </c>
      <c r="G68" s="18">
        <f>SUM(G69)</f>
        <v>8800</v>
      </c>
      <c r="H68" s="18">
        <f>SUM(H69)</f>
        <v>8800</v>
      </c>
    </row>
    <row r="69" spans="1:8" ht="16.5" customHeight="1">
      <c r="A69" s="34"/>
      <c r="B69" s="16" t="s">
        <v>27</v>
      </c>
      <c r="C69" s="17" t="s">
        <v>12</v>
      </c>
      <c r="D69" s="17" t="s">
        <v>83</v>
      </c>
      <c r="E69" s="17" t="s">
        <v>91</v>
      </c>
      <c r="F69" s="17" t="s">
        <v>28</v>
      </c>
      <c r="G69" s="18">
        <v>8800</v>
      </c>
      <c r="H69" s="18">
        <f>SUM(G69)</f>
        <v>8800</v>
      </c>
    </row>
    <row r="70" spans="1:8" ht="27.75" customHeight="1">
      <c r="A70" s="34"/>
      <c r="B70" s="25" t="s">
        <v>93</v>
      </c>
      <c r="C70" s="14" t="s">
        <v>12</v>
      </c>
      <c r="D70" s="14" t="s">
        <v>83</v>
      </c>
      <c r="E70" s="14" t="s">
        <v>94</v>
      </c>
      <c r="F70" s="14"/>
      <c r="G70" s="15">
        <f>SUM(G71)</f>
        <v>70300</v>
      </c>
      <c r="H70" s="15">
        <f>SUM(H71)</f>
        <v>70300</v>
      </c>
    </row>
    <row r="71" spans="1:8" ht="16.5" customHeight="1">
      <c r="A71" s="34"/>
      <c r="B71" s="16" t="s">
        <v>25</v>
      </c>
      <c r="C71" s="17" t="s">
        <v>12</v>
      </c>
      <c r="D71" s="17" t="s">
        <v>83</v>
      </c>
      <c r="E71" s="17" t="s">
        <v>94</v>
      </c>
      <c r="F71" s="17" t="s">
        <v>26</v>
      </c>
      <c r="G71" s="18">
        <f>SUM(G72)</f>
        <v>70300</v>
      </c>
      <c r="H71" s="18">
        <f>SUM(H72)</f>
        <v>70300</v>
      </c>
    </row>
    <row r="72" spans="1:8" ht="16.5" customHeight="1">
      <c r="A72" s="34"/>
      <c r="B72" s="16" t="s">
        <v>27</v>
      </c>
      <c r="C72" s="17" t="s">
        <v>12</v>
      </c>
      <c r="D72" s="17" t="s">
        <v>83</v>
      </c>
      <c r="E72" s="17" t="s">
        <v>94</v>
      </c>
      <c r="F72" s="17" t="s">
        <v>28</v>
      </c>
      <c r="G72" s="18">
        <v>70300</v>
      </c>
      <c r="H72" s="18">
        <f>SUM(G72)</f>
        <v>70300</v>
      </c>
    </row>
    <row r="73" spans="1:8" ht="27.75" customHeight="1">
      <c r="A73" s="34"/>
      <c r="B73" s="23" t="s">
        <v>95</v>
      </c>
      <c r="C73" s="14" t="s">
        <v>12</v>
      </c>
      <c r="D73" s="14" t="s">
        <v>83</v>
      </c>
      <c r="E73" s="14" t="s">
        <v>94</v>
      </c>
      <c r="F73" s="14"/>
      <c r="G73" s="15">
        <f>SUM(G74)</f>
        <v>5300</v>
      </c>
      <c r="H73" s="15">
        <f>SUM(H74)</f>
        <v>5300</v>
      </c>
    </row>
    <row r="74" spans="1:8" ht="16.5" customHeight="1">
      <c r="A74" s="34"/>
      <c r="B74" s="16" t="s">
        <v>25</v>
      </c>
      <c r="C74" s="17" t="s">
        <v>12</v>
      </c>
      <c r="D74" s="17" t="s">
        <v>83</v>
      </c>
      <c r="E74" s="17" t="s">
        <v>94</v>
      </c>
      <c r="F74" s="17" t="s">
        <v>26</v>
      </c>
      <c r="G74" s="18">
        <f>SUM(G75)</f>
        <v>5300</v>
      </c>
      <c r="H74" s="18">
        <f>SUM(H75)</f>
        <v>5300</v>
      </c>
    </row>
    <row r="75" spans="1:8" ht="16.5" customHeight="1">
      <c r="A75" s="34"/>
      <c r="B75" s="16" t="s">
        <v>27</v>
      </c>
      <c r="C75" s="17" t="s">
        <v>12</v>
      </c>
      <c r="D75" s="17" t="s">
        <v>83</v>
      </c>
      <c r="E75" s="17" t="s">
        <v>94</v>
      </c>
      <c r="F75" s="17" t="s">
        <v>28</v>
      </c>
      <c r="G75" s="18">
        <v>5300</v>
      </c>
      <c r="H75" s="18">
        <f>SUM(G75)</f>
        <v>5300</v>
      </c>
    </row>
    <row r="76" spans="1:8" ht="30.75" customHeight="1">
      <c r="A76" s="34"/>
      <c r="B76" s="25" t="s">
        <v>96</v>
      </c>
      <c r="C76" s="14" t="s">
        <v>12</v>
      </c>
      <c r="D76" s="14" t="s">
        <v>83</v>
      </c>
      <c r="E76" s="14" t="s">
        <v>97</v>
      </c>
      <c r="F76" s="14"/>
      <c r="G76" s="15">
        <f>SUM(G77)</f>
        <v>94600</v>
      </c>
      <c r="H76" s="15">
        <f>SUM(H77)</f>
        <v>94600</v>
      </c>
    </row>
    <row r="77" spans="1:8" ht="16.5" customHeight="1">
      <c r="A77" s="34"/>
      <c r="B77" s="16" t="s">
        <v>25</v>
      </c>
      <c r="C77" s="17" t="s">
        <v>12</v>
      </c>
      <c r="D77" s="17" t="s">
        <v>83</v>
      </c>
      <c r="E77" s="17" t="s">
        <v>97</v>
      </c>
      <c r="F77" s="17" t="s">
        <v>26</v>
      </c>
      <c r="G77" s="18">
        <f>SUM(G78)</f>
        <v>94600</v>
      </c>
      <c r="H77" s="18">
        <f>SUM(H78)</f>
        <v>94600</v>
      </c>
    </row>
    <row r="78" spans="1:8" ht="16.5" customHeight="1">
      <c r="A78" s="34"/>
      <c r="B78" s="16" t="s">
        <v>27</v>
      </c>
      <c r="C78" s="17" t="s">
        <v>12</v>
      </c>
      <c r="D78" s="17" t="s">
        <v>83</v>
      </c>
      <c r="E78" s="17" t="s">
        <v>97</v>
      </c>
      <c r="F78" s="17" t="s">
        <v>28</v>
      </c>
      <c r="G78" s="18">
        <v>94600</v>
      </c>
      <c r="H78" s="18">
        <f>SUM(G78)</f>
        <v>94600</v>
      </c>
    </row>
    <row r="79" spans="1:8" ht="16.5" customHeight="1">
      <c r="A79" s="34"/>
      <c r="B79" s="10" t="s">
        <v>98</v>
      </c>
      <c r="C79" s="11" t="s">
        <v>12</v>
      </c>
      <c r="D79" s="11" t="s">
        <v>99</v>
      </c>
      <c r="E79" s="24"/>
      <c r="F79" s="8"/>
      <c r="G79" s="12">
        <f aca="true" t="shared" si="7" ref="G79:H84">SUM(G80)</f>
        <v>150000</v>
      </c>
      <c r="H79" s="12">
        <f t="shared" si="7"/>
        <v>150000</v>
      </c>
    </row>
    <row r="80" spans="1:8" ht="30" customHeight="1">
      <c r="A80" s="34"/>
      <c r="B80" s="10" t="s">
        <v>100</v>
      </c>
      <c r="C80" s="11" t="s">
        <v>12</v>
      </c>
      <c r="D80" s="11" t="s">
        <v>99</v>
      </c>
      <c r="E80" s="11" t="s">
        <v>101</v>
      </c>
      <c r="F80" s="8"/>
      <c r="G80" s="12">
        <f t="shared" si="7"/>
        <v>150000</v>
      </c>
      <c r="H80" s="12">
        <f t="shared" si="7"/>
        <v>150000</v>
      </c>
    </row>
    <row r="81" spans="1:8" ht="16.5" customHeight="1">
      <c r="A81" s="34"/>
      <c r="B81" s="10" t="s">
        <v>102</v>
      </c>
      <c r="C81" s="11" t="s">
        <v>12</v>
      </c>
      <c r="D81" s="11" t="s">
        <v>99</v>
      </c>
      <c r="E81" s="11" t="s">
        <v>103</v>
      </c>
      <c r="F81" s="8"/>
      <c r="G81" s="12">
        <f t="shared" si="7"/>
        <v>150000</v>
      </c>
      <c r="H81" s="12">
        <f t="shared" si="7"/>
        <v>150000</v>
      </c>
    </row>
    <row r="82" spans="1:8" ht="31.5" customHeight="1">
      <c r="A82" s="34"/>
      <c r="B82" s="10" t="s">
        <v>104</v>
      </c>
      <c r="C82" s="11" t="s">
        <v>12</v>
      </c>
      <c r="D82" s="11" t="s">
        <v>99</v>
      </c>
      <c r="E82" s="11" t="s">
        <v>105</v>
      </c>
      <c r="F82" s="8"/>
      <c r="G82" s="12">
        <f t="shared" si="7"/>
        <v>150000</v>
      </c>
      <c r="H82" s="12">
        <f t="shared" si="7"/>
        <v>150000</v>
      </c>
    </row>
    <row r="83" spans="1:8" ht="29.25" customHeight="1">
      <c r="A83" s="34"/>
      <c r="B83" s="25" t="s">
        <v>106</v>
      </c>
      <c r="C83" s="14" t="s">
        <v>12</v>
      </c>
      <c r="D83" s="14" t="s">
        <v>99</v>
      </c>
      <c r="E83" s="14" t="s">
        <v>107</v>
      </c>
      <c r="F83" s="8"/>
      <c r="G83" s="15">
        <f t="shared" si="7"/>
        <v>150000</v>
      </c>
      <c r="H83" s="15">
        <f t="shared" si="7"/>
        <v>150000</v>
      </c>
    </row>
    <row r="84" spans="1:8" ht="16.5" customHeight="1">
      <c r="A84" s="34"/>
      <c r="B84" s="16" t="s">
        <v>25</v>
      </c>
      <c r="C84" s="17" t="s">
        <v>12</v>
      </c>
      <c r="D84" s="17" t="s">
        <v>99</v>
      </c>
      <c r="E84" s="17" t="s">
        <v>107</v>
      </c>
      <c r="F84" s="17" t="s">
        <v>26</v>
      </c>
      <c r="G84" s="18">
        <f t="shared" si="7"/>
        <v>150000</v>
      </c>
      <c r="H84" s="18">
        <f t="shared" si="7"/>
        <v>150000</v>
      </c>
    </row>
    <row r="85" spans="1:8" ht="16.5" customHeight="1">
      <c r="A85" s="34"/>
      <c r="B85" s="16" t="s">
        <v>27</v>
      </c>
      <c r="C85" s="17" t="s">
        <v>12</v>
      </c>
      <c r="D85" s="17" t="s">
        <v>99</v>
      </c>
      <c r="E85" s="17" t="s">
        <v>107</v>
      </c>
      <c r="F85" s="17" t="s">
        <v>28</v>
      </c>
      <c r="G85" s="18">
        <v>150000</v>
      </c>
      <c r="H85" s="18">
        <v>150000</v>
      </c>
    </row>
    <row r="86" spans="1:8" ht="16.5" customHeight="1">
      <c r="A86" s="34">
        <v>5</v>
      </c>
      <c r="B86" s="7" t="s">
        <v>108</v>
      </c>
      <c r="C86" s="8" t="s">
        <v>72</v>
      </c>
      <c r="D86" s="8"/>
      <c r="E86" s="8"/>
      <c r="F86" s="8"/>
      <c r="G86" s="9">
        <f>SUM(G94+G87)</f>
        <v>557240</v>
      </c>
      <c r="H86" s="9">
        <f>SUM(H94+H87)</f>
        <v>396340</v>
      </c>
    </row>
    <row r="87" spans="1:8" ht="16.5" customHeight="1">
      <c r="A87" s="34"/>
      <c r="B87" s="10" t="s">
        <v>109</v>
      </c>
      <c r="C87" s="11" t="s">
        <v>72</v>
      </c>
      <c r="D87" s="11" t="s">
        <v>50</v>
      </c>
      <c r="E87" s="11"/>
      <c r="F87" s="11"/>
      <c r="G87" s="12">
        <f aca="true" t="shared" si="8" ref="G87:H92">SUM(G88)</f>
        <v>50000</v>
      </c>
      <c r="H87" s="12">
        <f t="shared" si="8"/>
        <v>50000</v>
      </c>
    </row>
    <row r="88" spans="1:8" ht="42.75">
      <c r="A88" s="34"/>
      <c r="B88" s="10" t="s">
        <v>110</v>
      </c>
      <c r="C88" s="11" t="s">
        <v>72</v>
      </c>
      <c r="D88" s="11" t="s">
        <v>50</v>
      </c>
      <c r="E88" s="11" t="s">
        <v>111</v>
      </c>
      <c r="F88" s="11"/>
      <c r="G88" s="12">
        <f>SUM(G89)</f>
        <v>50000</v>
      </c>
      <c r="H88" s="12">
        <f>SUM(H89)</f>
        <v>50000</v>
      </c>
    </row>
    <row r="89" spans="1:8" ht="16.5" customHeight="1">
      <c r="A89" s="34"/>
      <c r="B89" s="10" t="s">
        <v>112</v>
      </c>
      <c r="C89" s="11" t="s">
        <v>72</v>
      </c>
      <c r="D89" s="11" t="s">
        <v>50</v>
      </c>
      <c r="E89" s="11" t="s">
        <v>113</v>
      </c>
      <c r="F89" s="11"/>
      <c r="G89" s="12">
        <f>SUM(G90)</f>
        <v>50000</v>
      </c>
      <c r="H89" s="12">
        <f>SUM(H90)</f>
        <v>50000</v>
      </c>
    </row>
    <row r="90" spans="1:8" ht="16.5" customHeight="1">
      <c r="A90" s="34"/>
      <c r="B90" s="10" t="s">
        <v>114</v>
      </c>
      <c r="C90" s="11" t="s">
        <v>72</v>
      </c>
      <c r="D90" s="11" t="s">
        <v>50</v>
      </c>
      <c r="E90" s="11" t="s">
        <v>115</v>
      </c>
      <c r="F90" s="11"/>
      <c r="G90" s="12">
        <f t="shared" si="8"/>
        <v>50000</v>
      </c>
      <c r="H90" s="12">
        <f t="shared" si="8"/>
        <v>50000</v>
      </c>
    </row>
    <row r="91" spans="1:8" ht="16.5" customHeight="1">
      <c r="A91" s="34"/>
      <c r="B91" s="23" t="s">
        <v>116</v>
      </c>
      <c r="C91" s="14" t="s">
        <v>72</v>
      </c>
      <c r="D91" s="14" t="s">
        <v>50</v>
      </c>
      <c r="E91" s="14" t="s">
        <v>117</v>
      </c>
      <c r="F91" s="14"/>
      <c r="G91" s="15">
        <f t="shared" si="8"/>
        <v>50000</v>
      </c>
      <c r="H91" s="15">
        <f t="shared" si="8"/>
        <v>50000</v>
      </c>
    </row>
    <row r="92" spans="1:8" ht="16.5" customHeight="1">
      <c r="A92" s="34"/>
      <c r="B92" s="16" t="s">
        <v>25</v>
      </c>
      <c r="C92" s="17" t="s">
        <v>72</v>
      </c>
      <c r="D92" s="17" t="s">
        <v>50</v>
      </c>
      <c r="E92" s="17" t="s">
        <v>117</v>
      </c>
      <c r="F92" s="17" t="s">
        <v>26</v>
      </c>
      <c r="G92" s="18">
        <f t="shared" si="8"/>
        <v>50000</v>
      </c>
      <c r="H92" s="18">
        <f t="shared" si="8"/>
        <v>50000</v>
      </c>
    </row>
    <row r="93" spans="1:8" ht="16.5" customHeight="1">
      <c r="A93" s="34"/>
      <c r="B93" s="16" t="s">
        <v>27</v>
      </c>
      <c r="C93" s="17" t="s">
        <v>72</v>
      </c>
      <c r="D93" s="17" t="s">
        <v>50</v>
      </c>
      <c r="E93" s="17" t="s">
        <v>117</v>
      </c>
      <c r="F93" s="17" t="s">
        <v>28</v>
      </c>
      <c r="G93" s="18">
        <v>50000</v>
      </c>
      <c r="H93" s="18">
        <v>50000</v>
      </c>
    </row>
    <row r="94" spans="1:8" ht="16.5" customHeight="1">
      <c r="A94" s="34"/>
      <c r="B94" s="10" t="s">
        <v>118</v>
      </c>
      <c r="C94" s="11" t="s">
        <v>72</v>
      </c>
      <c r="D94" s="11" t="s">
        <v>52</v>
      </c>
      <c r="E94" s="11"/>
      <c r="F94" s="11"/>
      <c r="G94" s="12">
        <f aca="true" t="shared" si="9" ref="G94:H102">SUM(G95)</f>
        <v>507240</v>
      </c>
      <c r="H94" s="12">
        <f t="shared" si="9"/>
        <v>346340</v>
      </c>
    </row>
    <row r="95" spans="1:8" ht="46.5" customHeight="1">
      <c r="A95" s="34"/>
      <c r="B95" s="10" t="s">
        <v>119</v>
      </c>
      <c r="C95" s="11" t="s">
        <v>72</v>
      </c>
      <c r="D95" s="11" t="s">
        <v>52</v>
      </c>
      <c r="E95" s="11" t="s">
        <v>120</v>
      </c>
      <c r="F95" s="11"/>
      <c r="G95" s="12">
        <f>SUM(G96)</f>
        <v>507240</v>
      </c>
      <c r="H95" s="12">
        <f>SUM(H96)</f>
        <v>346340</v>
      </c>
    </row>
    <row r="96" spans="1:8" ht="31.5" customHeight="1">
      <c r="A96" s="34"/>
      <c r="B96" s="10" t="s">
        <v>121</v>
      </c>
      <c r="C96" s="11" t="s">
        <v>72</v>
      </c>
      <c r="D96" s="11" t="s">
        <v>52</v>
      </c>
      <c r="E96" s="11" t="s">
        <v>122</v>
      </c>
      <c r="F96" s="11"/>
      <c r="G96" s="12">
        <f>SUM(G97)</f>
        <v>507240</v>
      </c>
      <c r="H96" s="12">
        <f>SUM(H97)</f>
        <v>346340</v>
      </c>
    </row>
    <row r="97" spans="1:8" ht="30.75" customHeight="1">
      <c r="A97" s="34"/>
      <c r="B97" s="10" t="s">
        <v>123</v>
      </c>
      <c r="C97" s="11" t="s">
        <v>72</v>
      </c>
      <c r="D97" s="11" t="s">
        <v>52</v>
      </c>
      <c r="E97" s="11" t="s">
        <v>124</v>
      </c>
      <c r="F97" s="11"/>
      <c r="G97" s="12">
        <f>SUM(G101+G98)</f>
        <v>507240</v>
      </c>
      <c r="H97" s="12">
        <f>SUM(H101+H98)</f>
        <v>346340</v>
      </c>
    </row>
    <row r="98" spans="1:8" ht="16.5" customHeight="1">
      <c r="A98" s="34"/>
      <c r="B98" s="23" t="s">
        <v>125</v>
      </c>
      <c r="C98" s="14" t="s">
        <v>72</v>
      </c>
      <c r="D98" s="14" t="s">
        <v>52</v>
      </c>
      <c r="E98" s="14" t="s">
        <v>126</v>
      </c>
      <c r="F98" s="14"/>
      <c r="G98" s="15">
        <f t="shared" si="9"/>
        <v>140000</v>
      </c>
      <c r="H98" s="15">
        <f t="shared" si="9"/>
        <v>140000</v>
      </c>
    </row>
    <row r="99" spans="1:8" ht="16.5" customHeight="1">
      <c r="A99" s="34"/>
      <c r="B99" s="16" t="s">
        <v>25</v>
      </c>
      <c r="C99" s="17" t="s">
        <v>72</v>
      </c>
      <c r="D99" s="17" t="s">
        <v>52</v>
      </c>
      <c r="E99" s="17" t="s">
        <v>126</v>
      </c>
      <c r="F99" s="17" t="s">
        <v>26</v>
      </c>
      <c r="G99" s="18">
        <f t="shared" si="9"/>
        <v>140000</v>
      </c>
      <c r="H99" s="18">
        <f t="shared" si="9"/>
        <v>140000</v>
      </c>
    </row>
    <row r="100" spans="1:8" ht="16.5" customHeight="1">
      <c r="A100" s="34"/>
      <c r="B100" s="16" t="s">
        <v>27</v>
      </c>
      <c r="C100" s="17" t="s">
        <v>72</v>
      </c>
      <c r="D100" s="17" t="s">
        <v>52</v>
      </c>
      <c r="E100" s="17" t="s">
        <v>126</v>
      </c>
      <c r="F100" s="17" t="s">
        <v>28</v>
      </c>
      <c r="G100" s="18">
        <v>140000</v>
      </c>
      <c r="H100" s="18">
        <f>SUM(G100)</f>
        <v>140000</v>
      </c>
    </row>
    <row r="101" spans="1:8" ht="16.5" customHeight="1">
      <c r="A101" s="34"/>
      <c r="B101" s="23" t="s">
        <v>127</v>
      </c>
      <c r="C101" s="14" t="s">
        <v>72</v>
      </c>
      <c r="D101" s="14" t="s">
        <v>52</v>
      </c>
      <c r="E101" s="14" t="s">
        <v>128</v>
      </c>
      <c r="F101" s="14"/>
      <c r="G101" s="15">
        <f t="shared" si="9"/>
        <v>367240</v>
      </c>
      <c r="H101" s="15">
        <f t="shared" si="9"/>
        <v>206340</v>
      </c>
    </row>
    <row r="102" spans="1:8" ht="16.5" customHeight="1">
      <c r="A102" s="34"/>
      <c r="B102" s="16" t="s">
        <v>25</v>
      </c>
      <c r="C102" s="17" t="s">
        <v>72</v>
      </c>
      <c r="D102" s="17" t="s">
        <v>52</v>
      </c>
      <c r="E102" s="17" t="s">
        <v>128</v>
      </c>
      <c r="F102" s="17" t="s">
        <v>26</v>
      </c>
      <c r="G102" s="18">
        <f t="shared" si="9"/>
        <v>367240</v>
      </c>
      <c r="H102" s="18">
        <f t="shared" si="9"/>
        <v>206340</v>
      </c>
    </row>
    <row r="103" spans="1:8" ht="16.5" customHeight="1">
      <c r="A103" s="34"/>
      <c r="B103" s="16" t="s">
        <v>27</v>
      </c>
      <c r="C103" s="17" t="s">
        <v>72</v>
      </c>
      <c r="D103" s="17" t="s">
        <v>52</v>
      </c>
      <c r="E103" s="17" t="s">
        <v>128</v>
      </c>
      <c r="F103" s="17" t="s">
        <v>28</v>
      </c>
      <c r="G103" s="18">
        <v>367240</v>
      </c>
      <c r="H103" s="18">
        <v>206340</v>
      </c>
    </row>
    <row r="104" spans="1:8" ht="16.5" customHeight="1">
      <c r="A104" s="34">
        <v>6</v>
      </c>
      <c r="B104" s="7" t="s">
        <v>129</v>
      </c>
      <c r="C104" s="8" t="s">
        <v>130</v>
      </c>
      <c r="D104" s="8"/>
      <c r="E104" s="8"/>
      <c r="F104" s="8"/>
      <c r="G104" s="9">
        <f>G105</f>
        <v>990230</v>
      </c>
      <c r="H104" s="9">
        <f>H105</f>
        <v>990230</v>
      </c>
    </row>
    <row r="105" spans="1:8" ht="16.5" customHeight="1">
      <c r="A105" s="34"/>
      <c r="B105" s="10" t="s">
        <v>131</v>
      </c>
      <c r="C105" s="11" t="s">
        <v>130</v>
      </c>
      <c r="D105" s="11" t="s">
        <v>10</v>
      </c>
      <c r="E105" s="11"/>
      <c r="F105" s="11"/>
      <c r="G105" s="12">
        <f>SUM(G106)</f>
        <v>990230</v>
      </c>
      <c r="H105" s="12">
        <f>SUM(H106)</f>
        <v>990230</v>
      </c>
    </row>
    <row r="106" spans="1:8" ht="31.5" customHeight="1">
      <c r="A106" s="34"/>
      <c r="B106" s="10" t="s">
        <v>132</v>
      </c>
      <c r="C106" s="11" t="s">
        <v>130</v>
      </c>
      <c r="D106" s="11" t="s">
        <v>10</v>
      </c>
      <c r="E106" s="11" t="s">
        <v>133</v>
      </c>
      <c r="F106" s="11"/>
      <c r="G106" s="12">
        <f>SUM(G107)</f>
        <v>990230</v>
      </c>
      <c r="H106" s="12">
        <f>SUM(H107)</f>
        <v>990230</v>
      </c>
    </row>
    <row r="107" spans="1:8" ht="16.5" customHeight="1">
      <c r="A107" s="34"/>
      <c r="B107" s="10" t="s">
        <v>134</v>
      </c>
      <c r="C107" s="11" t="s">
        <v>130</v>
      </c>
      <c r="D107" s="11" t="s">
        <v>10</v>
      </c>
      <c r="E107" s="11" t="s">
        <v>135</v>
      </c>
      <c r="F107" s="11"/>
      <c r="G107" s="12">
        <f>SUM(G108+G116)</f>
        <v>990230</v>
      </c>
      <c r="H107" s="12">
        <f>SUM(H108+H116)</f>
        <v>990230</v>
      </c>
    </row>
    <row r="108" spans="1:8" ht="16.5" customHeight="1">
      <c r="A108" s="34"/>
      <c r="B108" s="10" t="s">
        <v>136</v>
      </c>
      <c r="C108" s="11" t="s">
        <v>130</v>
      </c>
      <c r="D108" s="11" t="s">
        <v>10</v>
      </c>
      <c r="E108" s="11" t="s">
        <v>137</v>
      </c>
      <c r="F108" s="11"/>
      <c r="G108" s="12">
        <f>SUM(G109)</f>
        <v>651400</v>
      </c>
      <c r="H108" s="12">
        <f>SUM(H109)</f>
        <v>651400</v>
      </c>
    </row>
    <row r="109" spans="1:8" ht="16.5" customHeight="1">
      <c r="A109" s="34"/>
      <c r="B109" s="23" t="s">
        <v>138</v>
      </c>
      <c r="C109" s="14" t="s">
        <v>130</v>
      </c>
      <c r="D109" s="14" t="s">
        <v>10</v>
      </c>
      <c r="E109" s="14" t="s">
        <v>139</v>
      </c>
      <c r="F109" s="14"/>
      <c r="G109" s="15">
        <f>SUM(G110+G114+G113)</f>
        <v>651400</v>
      </c>
      <c r="H109" s="15">
        <f>SUM(H110+H114+H113)</f>
        <v>651400</v>
      </c>
    </row>
    <row r="110" spans="1:8" ht="16.5" customHeight="1">
      <c r="A110" s="34"/>
      <c r="B110" s="16" t="s">
        <v>25</v>
      </c>
      <c r="C110" s="17" t="s">
        <v>130</v>
      </c>
      <c r="D110" s="17" t="s">
        <v>10</v>
      </c>
      <c r="E110" s="17" t="s">
        <v>139</v>
      </c>
      <c r="F110" s="17" t="s">
        <v>26</v>
      </c>
      <c r="G110" s="18">
        <f>SUM(G111)</f>
        <v>73100</v>
      </c>
      <c r="H110" s="18">
        <f>SUM(H111)</f>
        <v>73100</v>
      </c>
    </row>
    <row r="111" spans="1:8" ht="16.5" customHeight="1">
      <c r="A111" s="34"/>
      <c r="B111" s="16" t="s">
        <v>27</v>
      </c>
      <c r="C111" s="17" t="s">
        <v>130</v>
      </c>
      <c r="D111" s="17" t="s">
        <v>10</v>
      </c>
      <c r="E111" s="17" t="s">
        <v>139</v>
      </c>
      <c r="F111" s="17" t="s">
        <v>28</v>
      </c>
      <c r="G111" s="18">
        <v>73100</v>
      </c>
      <c r="H111" s="18">
        <v>73100</v>
      </c>
    </row>
    <row r="112" spans="1:8" ht="16.5" customHeight="1">
      <c r="A112" s="34"/>
      <c r="B112" s="16" t="s">
        <v>140</v>
      </c>
      <c r="C112" s="17" t="s">
        <v>130</v>
      </c>
      <c r="D112" s="17" t="s">
        <v>10</v>
      </c>
      <c r="E112" s="17" t="s">
        <v>139</v>
      </c>
      <c r="F112" s="17" t="s">
        <v>141</v>
      </c>
      <c r="G112" s="18">
        <f>SUM(G113)</f>
        <v>367800</v>
      </c>
      <c r="H112" s="18">
        <f>SUM(H113)</f>
        <v>367800</v>
      </c>
    </row>
    <row r="113" spans="1:8" ht="16.5" customHeight="1">
      <c r="A113" s="34"/>
      <c r="B113" s="16" t="s">
        <v>142</v>
      </c>
      <c r="C113" s="17" t="s">
        <v>130</v>
      </c>
      <c r="D113" s="17" t="s">
        <v>10</v>
      </c>
      <c r="E113" s="17" t="s">
        <v>139</v>
      </c>
      <c r="F113" s="17" t="s">
        <v>143</v>
      </c>
      <c r="G113" s="18">
        <v>367800</v>
      </c>
      <c r="H113" s="18">
        <f>SUM(G113)</f>
        <v>367800</v>
      </c>
    </row>
    <row r="114" spans="1:8" ht="16.5" customHeight="1">
      <c r="A114" s="34"/>
      <c r="B114" s="16" t="s">
        <v>39</v>
      </c>
      <c r="C114" s="17" t="s">
        <v>130</v>
      </c>
      <c r="D114" s="17" t="s">
        <v>10</v>
      </c>
      <c r="E114" s="17" t="s">
        <v>139</v>
      </c>
      <c r="F114" s="17" t="s">
        <v>40</v>
      </c>
      <c r="G114" s="18">
        <f>SUM(G115)</f>
        <v>210500</v>
      </c>
      <c r="H114" s="18">
        <f>SUM(H115)</f>
        <v>210500</v>
      </c>
    </row>
    <row r="115" spans="1:8" ht="16.5" customHeight="1">
      <c r="A115" s="34"/>
      <c r="B115" s="16" t="s">
        <v>47</v>
      </c>
      <c r="C115" s="17" t="s">
        <v>130</v>
      </c>
      <c r="D115" s="17" t="s">
        <v>10</v>
      </c>
      <c r="E115" s="17" t="s">
        <v>139</v>
      </c>
      <c r="F115" s="17" t="s">
        <v>48</v>
      </c>
      <c r="G115" s="18">
        <v>210500</v>
      </c>
      <c r="H115" s="18">
        <v>210500</v>
      </c>
    </row>
    <row r="116" spans="1:8" ht="28.5">
      <c r="A116" s="34"/>
      <c r="B116" s="19" t="s">
        <v>144</v>
      </c>
      <c r="C116" s="11" t="s">
        <v>130</v>
      </c>
      <c r="D116" s="11" t="s">
        <v>10</v>
      </c>
      <c r="E116" s="11" t="s">
        <v>145</v>
      </c>
      <c r="F116" s="17"/>
      <c r="G116" s="12">
        <f aca="true" t="shared" si="10" ref="G116:H118">SUM(G117)</f>
        <v>338830</v>
      </c>
      <c r="H116" s="12">
        <f t="shared" si="10"/>
        <v>338830</v>
      </c>
    </row>
    <row r="117" spans="1:8" ht="44.25" customHeight="1">
      <c r="A117" s="34"/>
      <c r="B117" s="21" t="s">
        <v>146</v>
      </c>
      <c r="C117" s="14" t="s">
        <v>130</v>
      </c>
      <c r="D117" s="14" t="s">
        <v>10</v>
      </c>
      <c r="E117" s="14" t="s">
        <v>147</v>
      </c>
      <c r="F117" s="17"/>
      <c r="G117" s="15">
        <f t="shared" si="10"/>
        <v>338830</v>
      </c>
      <c r="H117" s="15">
        <f t="shared" si="10"/>
        <v>338830</v>
      </c>
    </row>
    <row r="118" spans="1:8" ht="16.5" customHeight="1">
      <c r="A118" s="34"/>
      <c r="B118" s="16" t="s">
        <v>140</v>
      </c>
      <c r="C118" s="17" t="s">
        <v>130</v>
      </c>
      <c r="D118" s="17" t="s">
        <v>10</v>
      </c>
      <c r="E118" s="17" t="s">
        <v>147</v>
      </c>
      <c r="F118" s="17" t="s">
        <v>141</v>
      </c>
      <c r="G118" s="18">
        <f t="shared" si="10"/>
        <v>338830</v>
      </c>
      <c r="H118" s="18">
        <f t="shared" si="10"/>
        <v>338830</v>
      </c>
    </row>
    <row r="119" spans="1:8" ht="16.5" customHeight="1">
      <c r="A119" s="34"/>
      <c r="B119" s="16" t="s">
        <v>142</v>
      </c>
      <c r="C119" s="17" t="s">
        <v>130</v>
      </c>
      <c r="D119" s="17" t="s">
        <v>10</v>
      </c>
      <c r="E119" s="17" t="s">
        <v>147</v>
      </c>
      <c r="F119" s="17" t="s">
        <v>143</v>
      </c>
      <c r="G119" s="18">
        <v>338830</v>
      </c>
      <c r="H119" s="18">
        <f>SUM(G119)</f>
        <v>338830</v>
      </c>
    </row>
    <row r="120" spans="1:8" ht="16.5" customHeight="1">
      <c r="A120" s="26"/>
      <c r="B120" s="27" t="s">
        <v>148</v>
      </c>
      <c r="C120" s="8"/>
      <c r="D120" s="8"/>
      <c r="E120" s="8"/>
      <c r="F120" s="8"/>
      <c r="G120" s="9">
        <f>SUM(G7+G31+G41+G49+G86+G104)</f>
        <v>3382827</v>
      </c>
      <c r="H120" s="9">
        <f>SUM(H7+H31+H41+H49+H86+H104)</f>
        <v>3226616</v>
      </c>
    </row>
  </sheetData>
  <sheetProtection selectLockedCells="1" selectUnlockedCells="1"/>
  <mergeCells count="16">
    <mergeCell ref="A7:A30"/>
    <mergeCell ref="A31:A40"/>
    <mergeCell ref="A41:A48"/>
    <mergeCell ref="A49:A85"/>
    <mergeCell ref="A86:A103"/>
    <mergeCell ref="A104:A119"/>
    <mergeCell ref="E1:H1"/>
    <mergeCell ref="A3:H3"/>
    <mergeCell ref="G4:H4"/>
    <mergeCell ref="A5:A6"/>
    <mergeCell ref="B5:B6"/>
    <mergeCell ref="C5:C6"/>
    <mergeCell ref="D5:D6"/>
    <mergeCell ref="E5:E6"/>
    <mergeCell ref="F5:F6"/>
    <mergeCell ref="G5:H5"/>
  </mergeCells>
  <printOptions/>
  <pageMargins left="1.18125" right="0.19652777777777777" top="0.39375" bottom="0.19652777777777777" header="0.5118055555555555" footer="0.5118055555555555"/>
  <pageSetup horizontalDpi="300" verticalDpi="300" orientation="portrait" paperSize="9" scale="5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modified xsi:type="dcterms:W3CDTF">2020-12-01T13:04:01Z</dcterms:modified>
  <cp:category/>
  <cp:version/>
  <cp:contentType/>
  <cp:contentStatus/>
</cp:coreProperties>
</file>