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  <sheet name="приложение 2.1" sheetId="2" r:id="rId2"/>
  </sheets>
  <definedNames>
    <definedName name="_xlnm.Print_Area" localSheetId="0">'приложение 2'!$A$1:$D$35</definedName>
    <definedName name="_xlnm.Print_Area" localSheetId="0">'приложение 2'!$A$1:$D$35</definedName>
    <definedName name="_xlnm.Print_Area" localSheetId="1">'приложение 2.1'!$A$1:$E$35</definedName>
  </definedNames>
  <calcPr fullCalcOnLoad="1"/>
</workbook>
</file>

<file path=xl/sharedStrings.xml><?xml version="1.0" encoding="utf-8"?>
<sst xmlns="http://schemas.openxmlformats.org/spreadsheetml/2006/main" count="114" uniqueCount="62">
  <si>
    <t xml:space="preserve">                         Приложение №2</t>
  </si>
  <si>
    <t xml:space="preserve">                        к решению Собрания депутатов </t>
  </si>
  <si>
    <t xml:space="preserve">                         Николаевского сельского поселения</t>
  </si>
  <si>
    <t xml:space="preserve">Ядринского района Чувашской Республики
</t>
  </si>
  <si>
    <t>ДОХОДЫ</t>
  </si>
  <si>
    <t xml:space="preserve">бюджета Николаевского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Ядринского района Чувашской Республики на 2021 год </t>
  </si>
  <si>
    <t>рублей</t>
  </si>
  <si>
    <t>№ п/п</t>
  </si>
  <si>
    <t>Бюджетная классификация</t>
  </si>
  <si>
    <t>Наименование доходов</t>
  </si>
  <si>
    <t>Сумма</t>
  </si>
  <si>
    <t>101 00000 00 0000 000</t>
  </si>
  <si>
    <t>НАЛОГИ НА ПРИБЫЛЬ, ДОХОДЫ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</si>
  <si>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</si>
  <si>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</si>
  <si>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103 00000 00 0000 000</t>
  </si>
  <si>
    <t>НАЛОГИ НА ТОВАРЫ (РАБОТЫ, УСЛУГИ), РЕАЛИЗУЕМЫЕ НА ТЕРРИТОРИИ РОССИЙСКОЙ ФЕДЕРАЦИИ</t>
  </si>
  <si>
    <t>103 02231 01 0000 110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</si>
  <si>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</si>
  <si>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103 02251 01 0000 110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</si>
  <si>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</si>
  <si>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</si>
  <si>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</si>
  <si>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</si>
  <si>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</si>
  <si>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>106 00000 00 0000 000</t>
  </si>
  <si>
    <t>НАЛОГИ НА ИМУЩЕСТВО</t>
  </si>
  <si>
    <t>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</si>
  <si>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</si>
  <si>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106 06033 10 0000 110</t>
  </si>
  <si>
    <t>Земельный налог с организаций, обладающих земельным участком, расположенным в границах сельских  поселений</t>
  </si>
  <si>
    <t>106 06043 10 0000 110</t>
  </si>
  <si>
    <t>Земельный налог с физических лиц, обладающих земельным участком, расположенным в границах сельских  поселений</t>
  </si>
  <si>
    <t>108 00000 00 0000 000</t>
  </si>
  <si>
    <t>ГОСУДАРСТВЕННАЯ ПОШЛИНА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</si>
  <si>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</si>
  <si>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</si>
  <si>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Итого налоговых доходов </t>
  </si>
  <si>
    <t>6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</si>
  <si>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</si>
  <si>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</si>
  <si>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</si>
  <si>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</si>
  <si>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Итого неналоговых доходов</t>
  </si>
  <si>
    <t xml:space="preserve">Налоговые и неналоговые доходы </t>
  </si>
  <si>
    <t>200 00000 00 0000 000</t>
  </si>
  <si>
    <t>БЕЗВОЗМЕЗДНЫЕ ПОСТУПЛЕНИЯ</t>
  </si>
  <si>
    <t>202 00000 00 0000 000</t>
  </si>
  <si>
    <t xml:space="preserve">БЕЗВОЗМЕЗДНЫЕ ПОСТУПЛЕНИЯ ОТ ДРУГИХ  БЮДЖЕТОВ БЮДЖЕТНОЙ СИСТЕМЫ </t>
  </si>
  <si>
    <t>202 10000 10 0000 150</t>
  </si>
  <si>
    <t xml:space="preserve">Дотации бюджетам сельских поселений </t>
  </si>
  <si>
    <t>202 20000 10 0000 150</t>
  </si>
  <si>
    <t>Субсидии бюджетам сельских поселений</t>
  </si>
  <si>
    <t>202 30000 10 0000 150</t>
  </si>
  <si>
    <t xml:space="preserve">Субвенции бюджетам сельских поселений </t>
  </si>
  <si>
    <t>Итого доходов</t>
  </si>
  <si>
    <t>Приложение №2.1</t>
  </si>
  <si>
    <t xml:space="preserve">к решению Собрания депутатов </t>
  </si>
  <si>
    <t>Николаевского сельского поселения</t>
  </si>
  <si>
    <t>бюджета Николаевского сельского поселения Ядринского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плановый период 2022 и 2023 годов</t>
  </si>
  <si>
    <t xml:space="preserve">                                                                    от "01" декабря 2020 г. № 1</t>
  </si>
  <si>
    <t>от "01" декабря 2020 г. 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</si>
</sst>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2" fillId="0" borderId="0" xfId="33" applyFont="1" applyAlignment="1">
      <alignment/>
      <protection/>
    </xf>
    <xf numFmtId="0" fontId="2" fillId="0" borderId="0" xfId="33" applyFont="1" applyAlignment="1">
      <alignment vertical="top" wrapText="1"/>
      <protection/>
    </xf>
    <xf numFmtId="0" fontId="2" fillId="0" borderId="0" xfId="33" applyFont="1" applyAlignment="1">
      <alignment vertical="top"/>
      <protection/>
    </xf>
    <xf numFmtId="0" fontId="2" fillId="0" borderId="0" xfId="33" applyFont="1" applyAlignment="1">
      <alignment horizontal="right"/>
      <protection/>
    </xf>
    <xf numFmtId="0" fontId="5" fillId="0" borderId="0" xfId="33" applyFont="1" applyAlignment="1">
      <alignment horizontal="righ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left" vertical="top"/>
      <protection/>
    </xf>
    <xf numFmtId="49" fontId="5" fillId="0" borderId="10" xfId="33" applyNumberFormat="1" applyFont="1" applyBorder="1" applyAlignment="1">
      <alignment vertical="top" wrapText="1"/>
      <protection/>
    </xf>
    <xf numFmtId="4" fontId="5" fillId="0" borderId="10" xfId="33" applyNumberFormat="1" applyFont="1" applyBorder="1" applyAlignment="1">
      <alignment horizontal="right" vertical="top"/>
      <protection/>
    </xf>
    <xf numFmtId="49" fontId="2" fillId="0" borderId="10" xfId="33" applyNumberFormat="1" applyFont="1" applyBorder="1" applyAlignment="1">
      <alignment horizontal="left" vertical="top"/>
      <protection/>
    </xf>
    <xf numFmtId="49" fontId="2" fillId="0" borderId="10" xfId="33" applyNumberFormat="1" applyFont="1" applyBorder="1" applyAlignment="1">
      <alignment vertical="top" wrapText="1"/>
      <protection/>
    </xf>
    <xf numFmtId="4" fontId="2" fillId="0" borderId="10" xfId="33" applyNumberFormat="1" applyFont="1" applyBorder="1" applyAlignment="1">
      <alignment horizontal="right" vertical="top"/>
      <protection/>
    </xf>
    <xf numFmtId="0" fontId="6" fillId="0" borderId="10" xfId="33" applyFont="1" applyBorder="1" applyAlignment="1">
      <alignment vertical="top" wrapText="1"/>
      <protection/>
    </xf>
    <xf numFmtId="49" fontId="5" fillId="0" borderId="10" xfId="33" applyNumberFormat="1" applyFont="1" applyBorder="1" applyAlignment="1">
      <alignment horizontal="left" vertical="top" wrapText="1"/>
      <protection/>
    </xf>
    <xf numFmtId="49" fontId="2" fillId="0" borderId="10" xfId="33" applyNumberFormat="1" applyFont="1" applyBorder="1" applyAlignment="1">
      <alignment horizontal="left" vertical="top" wrapText="1"/>
      <protection/>
    </xf>
    <xf numFmtId="0" fontId="7" fillId="0" borderId="10" xfId="33" applyFont="1" applyBorder="1" applyAlignment="1">
      <alignment horizontal="left" vertical="top" wrapText="1"/>
      <protection/>
    </xf>
    <xf numFmtId="4" fontId="8" fillId="0" borderId="10" xfId="33" applyNumberFormat="1" applyFont="1" applyBorder="1" applyAlignment="1">
      <alignment horizontal="right" vertical="center"/>
      <protection/>
    </xf>
    <xf numFmtId="1" fontId="2" fillId="0" borderId="0" xfId="33" applyNumberFormat="1" applyFont="1">
      <alignment/>
      <protection/>
    </xf>
    <xf numFmtId="0" fontId="2" fillId="0" borderId="0" xfId="33" applyFont="1" applyBorder="1" applyAlignment="1">
      <alignment horizontal="center"/>
      <protection/>
    </xf>
    <xf numFmtId="2" fontId="2" fillId="0" borderId="0" xfId="33" applyNumberFormat="1" applyFont="1" applyBorder="1">
      <alignment/>
      <protection/>
    </xf>
    <xf numFmtId="0" fontId="2" fillId="0" borderId="0" xfId="33" applyFont="1" applyAlignment="1">
      <alignment horizontal="center"/>
      <protection/>
    </xf>
    <xf numFmtId="2" fontId="2" fillId="0" borderId="0" xfId="33" applyNumberFormat="1" applyFont="1" applyAlignment="1">
      <alignment horizontal="center"/>
      <protection/>
    </xf>
    <xf numFmtId="0" fontId="5" fillId="0" borderId="0" xfId="33" applyFont="1" applyAlignment="1">
      <alignment horizontal="right"/>
      <protection/>
    </xf>
    <xf numFmtId="0" fontId="2" fillId="0" borderId="0" xfId="33" applyFont="1" applyBorder="1" applyAlignment="1">
      <alignment horizontal="right"/>
      <protection/>
    </xf>
    <xf numFmtId="0" fontId="2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right" vertical="top"/>
      <protection/>
    </xf>
    <xf numFmtId="0" fontId="3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top" wrapText="1"/>
      <protection/>
    </xf>
    <xf numFmtId="49" fontId="5" fillId="0" borderId="10" xfId="33" applyNumberFormat="1" applyFont="1" applyBorder="1" applyAlignment="1">
      <alignment horizontal="left" vertical="top" wrapText="1"/>
      <protection/>
    </xf>
    <xf numFmtId="49" fontId="5" fillId="0" borderId="10" xfId="33" applyNumberFormat="1" applyFont="1" applyBorder="1" applyAlignment="1">
      <alignment horizontal="center" vertical="top" wrapText="1"/>
      <protection/>
    </xf>
    <xf numFmtId="49" fontId="8" fillId="0" borderId="10" xfId="33" applyNumberFormat="1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10" xfId="33" applyNumberFormat="1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75" zoomScaleNormal="120" zoomScaleSheetLayoutView="75" zoomScalePageLayoutView="0" workbookViewId="0" topLeftCell="A1">
      <selection activeCell="M15" sqref="M15"/>
    </sheetView>
  </sheetViews>
  <sheetFormatPr defaultColWidth="8.7109375" defaultRowHeight="25.5" customHeight="1"/>
  <cols>
    <col min="1" max="1" width="4.57421875" style="1" customWidth="1"/>
    <col min="2" max="2" width="20.28125" style="2" customWidth="1"/>
    <col min="3" max="3" width="75.00390625" style="2" customWidth="1"/>
    <col min="4" max="4" width="13.421875" style="2" customWidth="1"/>
    <col min="5" max="16384" width="8.7109375" style="1" customWidth="1"/>
  </cols>
  <sheetData>
    <row r="1" spans="1:5" ht="12.75">
      <c r="A1" s="2"/>
      <c r="C1" s="26" t="s">
        <v>0</v>
      </c>
      <c r="D1" s="26"/>
      <c r="E1" s="3"/>
    </row>
    <row r="2" spans="1:5" ht="12.75">
      <c r="A2" s="2"/>
      <c r="C2" s="26" t="s">
        <v>1</v>
      </c>
      <c r="D2" s="26"/>
      <c r="E2" s="3"/>
    </row>
    <row r="3" spans="1:5" ht="12.75">
      <c r="A3" s="2"/>
      <c r="C3" s="26" t="s">
        <v>2</v>
      </c>
      <c r="D3" s="26"/>
      <c r="E3" s="3"/>
    </row>
    <row r="4" spans="1:5" ht="12" customHeight="1">
      <c r="A4" s="2"/>
      <c r="C4" s="27" t="s">
        <v>3</v>
      </c>
      <c r="D4" s="27"/>
      <c r="E4" s="4"/>
    </row>
    <row r="5" spans="1:5" ht="12.75">
      <c r="A5" s="2"/>
      <c r="C5" s="28" t="s">
        <v>60</v>
      </c>
      <c r="D5" s="28"/>
      <c r="E5" s="5"/>
    </row>
    <row r="6" spans="1:3" ht="12.75">
      <c r="A6" s="2"/>
      <c r="C6" s="6"/>
    </row>
    <row r="7" spans="1:4" ht="15.75">
      <c r="A7" s="29" t="s">
        <v>4</v>
      </c>
      <c r="B7" s="29"/>
      <c r="C7" s="29"/>
      <c r="D7" s="29"/>
    </row>
    <row r="8" spans="1:4" ht="39.75" customHeight="1">
      <c r="A8" s="30" t="s">
        <v>5</v>
      </c>
      <c r="B8" s="30"/>
      <c r="C8" s="30"/>
      <c r="D8" s="30"/>
    </row>
    <row r="9" spans="1:4" ht="15.75" customHeight="1">
      <c r="A9" s="2"/>
      <c r="D9" s="7" t="s">
        <v>6</v>
      </c>
    </row>
    <row r="10" spans="1:4" ht="15" customHeight="1">
      <c r="A10" s="31" t="s">
        <v>7</v>
      </c>
      <c r="B10" s="31" t="s">
        <v>8</v>
      </c>
      <c r="C10" s="31" t="s">
        <v>9</v>
      </c>
      <c r="D10" s="31" t="s">
        <v>10</v>
      </c>
    </row>
    <row r="11" spans="1:4" ht="18" customHeight="1">
      <c r="A11" s="31"/>
      <c r="B11" s="31"/>
      <c r="C11" s="31"/>
      <c r="D11" s="31"/>
    </row>
    <row r="12" spans="1:4" ht="19.5" customHeight="1">
      <c r="A12" s="32">
        <v>1</v>
      </c>
      <c r="B12" s="9" t="s">
        <v>11</v>
      </c>
      <c r="C12" s="10" t="s">
        <v>12</v>
      </c>
      <c r="D12" s="11">
        <f>D13</f>
        <v>50400</v>
      </c>
    </row>
    <row r="13" spans="1:4" ht="55.5" customHeight="1">
      <c r="A13" s="32"/>
      <c r="B13" s="12" t="s">
        <v>13</v>
      </c>
      <c r="C13" s="13" t="s">
        <v>14</v>
      </c>
      <c r="D13" s="14">
        <v>50400</v>
      </c>
    </row>
    <row r="14" spans="1:4" ht="27" customHeight="1">
      <c r="A14" s="32">
        <v>2</v>
      </c>
      <c r="B14" s="9" t="s">
        <v>15</v>
      </c>
      <c r="C14" s="10" t="s">
        <v>16</v>
      </c>
      <c r="D14" s="11">
        <f>SUM(D15+D16)</f>
        <v>108700</v>
      </c>
    </row>
    <row r="15" spans="1:4" ht="69.75" customHeight="1">
      <c r="A15" s="32"/>
      <c r="B15" s="12" t="s">
        <v>17</v>
      </c>
      <c r="C15" s="15" t="s">
        <v>18</v>
      </c>
      <c r="D15" s="14">
        <v>38700</v>
      </c>
    </row>
    <row r="16" spans="1:4" ht="67.5" customHeight="1">
      <c r="A16" s="32"/>
      <c r="B16" s="12" t="s">
        <v>19</v>
      </c>
      <c r="C16" s="37" t="s">
        <v>20</v>
      </c>
      <c r="D16" s="14">
        <v>70000</v>
      </c>
    </row>
    <row r="17" spans="1:4" ht="14.25" customHeight="1">
      <c r="A17" s="32">
        <v>3</v>
      </c>
      <c r="B17" s="9" t="s">
        <v>21</v>
      </c>
      <c r="C17" s="10" t="s">
        <v>22</v>
      </c>
      <c r="D17" s="11">
        <f>SUM(D18)</f>
        <v>19600</v>
      </c>
    </row>
    <row r="18" spans="1:4" ht="15.75" customHeight="1">
      <c r="A18" s="32"/>
      <c r="B18" s="12" t="s">
        <v>23</v>
      </c>
      <c r="C18" s="13" t="s">
        <v>24</v>
      </c>
      <c r="D18" s="14">
        <v>19600</v>
      </c>
    </row>
    <row r="19" spans="1:4" ht="16.5" customHeight="1">
      <c r="A19" s="32">
        <v>4</v>
      </c>
      <c r="B19" s="9" t="s">
        <v>25</v>
      </c>
      <c r="C19" s="10" t="s">
        <v>26</v>
      </c>
      <c r="D19" s="11">
        <f>D20+D21+D22</f>
        <v>482500</v>
      </c>
    </row>
    <row r="20" spans="1:4" ht="28.5" customHeight="1">
      <c r="A20" s="32"/>
      <c r="B20" s="12" t="s">
        <v>27</v>
      </c>
      <c r="C20" s="13" t="s">
        <v>28</v>
      </c>
      <c r="D20" s="14">
        <v>108000</v>
      </c>
    </row>
    <row r="21" spans="1:4" ht="30.75" customHeight="1">
      <c r="A21" s="32"/>
      <c r="B21" s="12" t="s">
        <v>29</v>
      </c>
      <c r="C21" s="13" t="s">
        <v>30</v>
      </c>
      <c r="D21" s="14">
        <v>198500</v>
      </c>
    </row>
    <row r="22" spans="1:4" ht="30.75" customHeight="1">
      <c r="A22" s="32"/>
      <c r="B22" s="12" t="s">
        <v>31</v>
      </c>
      <c r="C22" s="13" t="s">
        <v>32</v>
      </c>
      <c r="D22" s="14">
        <v>176000</v>
      </c>
    </row>
    <row r="23" spans="1:4" ht="16.5" customHeight="1">
      <c r="A23" s="32">
        <v>5</v>
      </c>
      <c r="B23" s="9" t="s">
        <v>33</v>
      </c>
      <c r="C23" s="10" t="s">
        <v>34</v>
      </c>
      <c r="D23" s="11">
        <f>SUM(D24)</f>
        <v>7000</v>
      </c>
    </row>
    <row r="24" spans="1:4" ht="42" customHeight="1">
      <c r="A24" s="32"/>
      <c r="B24" s="12" t="s">
        <v>35</v>
      </c>
      <c r="C24" s="13" t="s">
        <v>36</v>
      </c>
      <c r="D24" s="14">
        <v>7000</v>
      </c>
    </row>
    <row r="25" spans="1:4" ht="18.75" customHeight="1">
      <c r="A25" s="33" t="s">
        <v>37</v>
      </c>
      <c r="B25" s="33"/>
      <c r="C25" s="33"/>
      <c r="D25" s="11">
        <f>SUM(D12+D14+D17+D19+D23)</f>
        <v>668200</v>
      </c>
    </row>
    <row r="26" spans="1:4" ht="27.75" customHeight="1">
      <c r="A26" s="34" t="s">
        <v>38</v>
      </c>
      <c r="B26" s="16" t="s">
        <v>39</v>
      </c>
      <c r="C26" s="16" t="s">
        <v>40</v>
      </c>
      <c r="D26" s="11">
        <f>SUM(D27:D27)</f>
        <v>82280</v>
      </c>
    </row>
    <row r="27" spans="1:4" ht="55.5" customHeight="1">
      <c r="A27" s="34"/>
      <c r="B27" s="12" t="s">
        <v>41</v>
      </c>
      <c r="C27" s="17" t="s">
        <v>42</v>
      </c>
      <c r="D27" s="14">
        <v>82280</v>
      </c>
    </row>
    <row r="28" spans="1:4" ht="15" customHeight="1">
      <c r="A28" s="33" t="s">
        <v>43</v>
      </c>
      <c r="B28" s="33"/>
      <c r="C28" s="33"/>
      <c r="D28" s="11">
        <f>SUM(D26)</f>
        <v>82280</v>
      </c>
    </row>
    <row r="29" spans="1:4" ht="12.75" customHeight="1">
      <c r="A29" s="33" t="s">
        <v>44</v>
      </c>
      <c r="B29" s="33"/>
      <c r="C29" s="33"/>
      <c r="D29" s="11">
        <f>D25+D28</f>
        <v>750480</v>
      </c>
    </row>
    <row r="30" spans="1:4" ht="17.25" customHeight="1">
      <c r="A30" s="32">
        <v>7</v>
      </c>
      <c r="B30" s="9" t="s">
        <v>45</v>
      </c>
      <c r="C30" s="16" t="s">
        <v>46</v>
      </c>
      <c r="D30" s="11">
        <f>SUM(D31)</f>
        <v>2969883</v>
      </c>
    </row>
    <row r="31" spans="1:4" ht="27" customHeight="1">
      <c r="A31" s="32"/>
      <c r="B31" s="9" t="s">
        <v>47</v>
      </c>
      <c r="C31" s="18" t="s">
        <v>48</v>
      </c>
      <c r="D31" s="11">
        <f>SUM(D32:D34)</f>
        <v>2969883</v>
      </c>
    </row>
    <row r="32" spans="1:4" ht="15.75" customHeight="1">
      <c r="A32" s="32"/>
      <c r="B32" s="17" t="s">
        <v>49</v>
      </c>
      <c r="C32" s="13" t="s">
        <v>50</v>
      </c>
      <c r="D32" s="14">
        <v>2711500</v>
      </c>
    </row>
    <row r="33" spans="1:4" ht="15.75" customHeight="1">
      <c r="A33" s="32"/>
      <c r="B33" s="17" t="s">
        <v>51</v>
      </c>
      <c r="C33" s="13" t="s">
        <v>52</v>
      </c>
      <c r="D33" s="14">
        <v>155000</v>
      </c>
    </row>
    <row r="34" spans="1:4" ht="15" customHeight="1">
      <c r="A34" s="32"/>
      <c r="B34" s="17" t="s">
        <v>53</v>
      </c>
      <c r="C34" s="17" t="s">
        <v>54</v>
      </c>
      <c r="D34" s="14">
        <v>103383</v>
      </c>
    </row>
    <row r="35" spans="1:4" ht="18" customHeight="1">
      <c r="A35" s="35" t="s">
        <v>55</v>
      </c>
      <c r="B35" s="35"/>
      <c r="C35" s="35"/>
      <c r="D35" s="19">
        <f>D29+D30</f>
        <v>3720363</v>
      </c>
    </row>
    <row r="36" spans="2:4" ht="12.75">
      <c r="B36" s="20"/>
      <c r="C36" s="21"/>
      <c r="D36" s="22"/>
    </row>
    <row r="37" spans="2:4" ht="12.75">
      <c r="B37" s="20"/>
      <c r="C37" s="23"/>
      <c r="D37" s="22"/>
    </row>
    <row r="38" spans="2:4" ht="12.75">
      <c r="B38" s="20"/>
      <c r="C38" s="23"/>
      <c r="D38" s="22"/>
    </row>
    <row r="39" spans="2:4" ht="12.75">
      <c r="B39" s="36"/>
      <c r="C39" s="36"/>
      <c r="D39" s="22"/>
    </row>
    <row r="40" spans="2:4" ht="25.5" customHeight="1">
      <c r="B40" s="36"/>
      <c r="C40" s="36"/>
      <c r="D40" s="24"/>
    </row>
  </sheetData>
  <sheetProtection selectLockedCells="1" selectUnlockedCells="1"/>
  <mergeCells count="23">
    <mergeCell ref="A28:C28"/>
    <mergeCell ref="A29:C29"/>
    <mergeCell ref="A30:A34"/>
    <mergeCell ref="A35:C35"/>
    <mergeCell ref="B39:C40"/>
    <mergeCell ref="A14:A16"/>
    <mergeCell ref="A17:A18"/>
    <mergeCell ref="A19:A22"/>
    <mergeCell ref="A23:A24"/>
    <mergeCell ref="A25:C25"/>
    <mergeCell ref="A26:A27"/>
    <mergeCell ref="A8:D8"/>
    <mergeCell ref="A10:A11"/>
    <mergeCell ref="B10:B11"/>
    <mergeCell ref="C10:C11"/>
    <mergeCell ref="D10:D11"/>
    <mergeCell ref="A12:A13"/>
    <mergeCell ref="C1:D1"/>
    <mergeCell ref="C2:D2"/>
    <mergeCell ref="C3:D3"/>
    <mergeCell ref="C4:D4"/>
    <mergeCell ref="C5:D5"/>
    <mergeCell ref="A7:D7"/>
  </mergeCells>
  <printOptions/>
  <pageMargins left="1.18125" right="0.19652777777777777" top="0.39375" bottom="0" header="0.5118055555555555" footer="0.511805555555555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75" zoomScaleNormal="75" zoomScaleSheetLayoutView="75" zoomScalePageLayoutView="0" workbookViewId="0" topLeftCell="A10">
      <selection activeCell="C16" sqref="C16"/>
    </sheetView>
  </sheetViews>
  <sheetFormatPr defaultColWidth="8.7109375" defaultRowHeight="12.75"/>
  <cols>
    <col min="1" max="1" width="5.7109375" style="1" customWidth="1"/>
    <col min="2" max="2" width="21.57421875" style="1" customWidth="1"/>
    <col min="3" max="3" width="65.00390625" style="1" customWidth="1"/>
    <col min="4" max="4" width="13.57421875" style="1" customWidth="1"/>
    <col min="5" max="5" width="14.140625" style="1" customWidth="1"/>
    <col min="6" max="16384" width="8.7109375" style="1" customWidth="1"/>
  </cols>
  <sheetData>
    <row r="1" spans="1:5" ht="12.75">
      <c r="A1" s="2"/>
      <c r="B1" s="2"/>
      <c r="C1" s="26" t="s">
        <v>56</v>
      </c>
      <c r="D1" s="26"/>
      <c r="E1" s="26"/>
    </row>
    <row r="2" spans="1:5" ht="12.75">
      <c r="A2" s="2"/>
      <c r="B2" s="2"/>
      <c r="C2" s="26" t="s">
        <v>57</v>
      </c>
      <c r="D2" s="26"/>
      <c r="E2" s="26"/>
    </row>
    <row r="3" spans="1:5" ht="12.75">
      <c r="A3" s="2"/>
      <c r="B3" s="2"/>
      <c r="C3" s="26" t="s">
        <v>58</v>
      </c>
      <c r="D3" s="26"/>
      <c r="E3" s="26"/>
    </row>
    <row r="4" spans="1:5" ht="12.75" customHeight="1">
      <c r="A4" s="2"/>
      <c r="B4" s="2"/>
      <c r="C4" s="27" t="s">
        <v>3</v>
      </c>
      <c r="D4" s="27"/>
      <c r="E4" s="27"/>
    </row>
    <row r="5" spans="1:5" ht="12.75">
      <c r="A5" s="2"/>
      <c r="B5" s="2"/>
      <c r="C5" s="28" t="s">
        <v>61</v>
      </c>
      <c r="D5" s="28"/>
      <c r="E5" s="28"/>
    </row>
    <row r="6" spans="1:3" ht="12.75">
      <c r="A6" s="2"/>
      <c r="B6" s="2"/>
      <c r="C6" s="6"/>
    </row>
    <row r="7" spans="1:5" ht="15.75">
      <c r="A7" s="29" t="s">
        <v>4</v>
      </c>
      <c r="B7" s="29"/>
      <c r="C7" s="29"/>
      <c r="D7" s="29"/>
      <c r="E7" s="29"/>
    </row>
    <row r="8" spans="1:5" ht="60" customHeight="1">
      <c r="A8" s="30" t="s">
        <v>59</v>
      </c>
      <c r="B8" s="30"/>
      <c r="C8" s="30"/>
      <c r="D8" s="30"/>
      <c r="E8" s="30"/>
    </row>
    <row r="9" spans="1:5" ht="12.75">
      <c r="A9" s="2"/>
      <c r="B9" s="2"/>
      <c r="C9" s="2"/>
      <c r="E9" s="25" t="s">
        <v>6</v>
      </c>
    </row>
    <row r="10" spans="1:5" ht="12.75" customHeight="1">
      <c r="A10" s="31" t="s">
        <v>7</v>
      </c>
      <c r="B10" s="31" t="s">
        <v>8</v>
      </c>
      <c r="C10" s="31" t="s">
        <v>9</v>
      </c>
      <c r="D10" s="31" t="s">
        <v>10</v>
      </c>
      <c r="E10" s="31"/>
    </row>
    <row r="11" spans="1:5" ht="12.75">
      <c r="A11" s="31"/>
      <c r="B11" s="31"/>
      <c r="C11" s="31"/>
      <c r="D11" s="8">
        <v>2022</v>
      </c>
      <c r="E11" s="8">
        <v>2023</v>
      </c>
    </row>
    <row r="12" spans="1:5" ht="12.75">
      <c r="A12" s="32">
        <v>1</v>
      </c>
      <c r="B12" s="9" t="s">
        <v>11</v>
      </c>
      <c r="C12" s="10" t="s">
        <v>12</v>
      </c>
      <c r="D12" s="11">
        <f>D13</f>
        <v>51900</v>
      </c>
      <c r="E12" s="11">
        <f>E13</f>
        <v>51900</v>
      </c>
    </row>
    <row r="13" spans="1:5" ht="54.75" customHeight="1">
      <c r="A13" s="32"/>
      <c r="B13" s="12" t="s">
        <v>13</v>
      </c>
      <c r="C13" s="13" t="s">
        <v>14</v>
      </c>
      <c r="D13" s="14">
        <v>51900</v>
      </c>
      <c r="E13" s="14">
        <f>SUM(D13)</f>
        <v>51900</v>
      </c>
    </row>
    <row r="14" spans="1:5" ht="29.25" customHeight="1">
      <c r="A14" s="32">
        <v>2</v>
      </c>
      <c r="B14" s="9" t="s">
        <v>15</v>
      </c>
      <c r="C14" s="10" t="s">
        <v>16</v>
      </c>
      <c r="D14" s="11">
        <f>SUM(D15+D16)</f>
        <v>108700</v>
      </c>
      <c r="E14" s="11">
        <f>SUM(E15+E16)</f>
        <v>108700</v>
      </c>
    </row>
    <row r="15" spans="1:5" ht="80.25" customHeight="1">
      <c r="A15" s="32"/>
      <c r="B15" s="12" t="s">
        <v>17</v>
      </c>
      <c r="C15" s="15" t="s">
        <v>18</v>
      </c>
      <c r="D15" s="14">
        <f>SUM('приложение 2'!D15)</f>
        <v>38700</v>
      </c>
      <c r="E15" s="14">
        <f>SUM(D15)</f>
        <v>38700</v>
      </c>
    </row>
    <row r="16" spans="1:5" ht="81.75" customHeight="1">
      <c r="A16" s="32"/>
      <c r="B16" s="12" t="s">
        <v>19</v>
      </c>
      <c r="C16" s="37" t="s">
        <v>20</v>
      </c>
      <c r="D16" s="14">
        <f>SUM('приложение 2'!D16)</f>
        <v>70000</v>
      </c>
      <c r="E16" s="14">
        <f>SUM(D16)</f>
        <v>70000</v>
      </c>
    </row>
    <row r="17" spans="1:5" ht="12.75" customHeight="1">
      <c r="A17" s="32">
        <v>3</v>
      </c>
      <c r="B17" s="9" t="s">
        <v>21</v>
      </c>
      <c r="C17" s="10" t="s">
        <v>22</v>
      </c>
      <c r="D17" s="11">
        <f>SUM(D18)</f>
        <v>19600</v>
      </c>
      <c r="E17" s="11">
        <f>SUM(E18)</f>
        <v>19600</v>
      </c>
    </row>
    <row r="18" spans="1:5" ht="12.75" customHeight="1">
      <c r="A18" s="32"/>
      <c r="B18" s="12" t="s">
        <v>23</v>
      </c>
      <c r="C18" s="13" t="s">
        <v>24</v>
      </c>
      <c r="D18" s="14">
        <f>SUM('приложение 2'!D18)</f>
        <v>19600</v>
      </c>
      <c r="E18" s="14">
        <f>SUM(D18)</f>
        <v>19600</v>
      </c>
    </row>
    <row r="19" spans="1:5" ht="12.75" customHeight="1">
      <c r="A19" s="32">
        <v>4</v>
      </c>
      <c r="B19" s="9" t="s">
        <v>25</v>
      </c>
      <c r="C19" s="10" t="s">
        <v>26</v>
      </c>
      <c r="D19" s="11">
        <f>D20+D21+D22</f>
        <v>482500</v>
      </c>
      <c r="E19" s="11">
        <f>E20+E21+E22</f>
        <v>482500</v>
      </c>
    </row>
    <row r="20" spans="1:5" ht="30.75" customHeight="1">
      <c r="A20" s="32"/>
      <c r="B20" s="12" t="s">
        <v>27</v>
      </c>
      <c r="C20" s="13" t="s">
        <v>28</v>
      </c>
      <c r="D20" s="14">
        <f>SUM('приложение 2'!D20)</f>
        <v>108000</v>
      </c>
      <c r="E20" s="14">
        <f>SUM(D20)</f>
        <v>108000</v>
      </c>
    </row>
    <row r="21" spans="1:5" ht="27.75" customHeight="1">
      <c r="A21" s="32"/>
      <c r="B21" s="12" t="s">
        <v>29</v>
      </c>
      <c r="C21" s="13" t="s">
        <v>30</v>
      </c>
      <c r="D21" s="14">
        <f>SUM('приложение 2'!D21)</f>
        <v>198500</v>
      </c>
      <c r="E21" s="14">
        <f>SUM(D21)</f>
        <v>198500</v>
      </c>
    </row>
    <row r="22" spans="1:5" ht="27.75" customHeight="1">
      <c r="A22" s="32"/>
      <c r="B22" s="12" t="s">
        <v>31</v>
      </c>
      <c r="C22" s="13" t="s">
        <v>32</v>
      </c>
      <c r="D22" s="14">
        <f>SUM('приложение 2'!D22)</f>
        <v>176000</v>
      </c>
      <c r="E22" s="14">
        <f>SUM(D22)</f>
        <v>176000</v>
      </c>
    </row>
    <row r="23" spans="1:5" ht="16.5" customHeight="1">
      <c r="A23" s="32">
        <v>5</v>
      </c>
      <c r="B23" s="9" t="s">
        <v>33</v>
      </c>
      <c r="C23" s="10" t="s">
        <v>34</v>
      </c>
      <c r="D23" s="11">
        <f>SUM(D24)</f>
        <v>7000</v>
      </c>
      <c r="E23" s="11">
        <f>SUM(E24)</f>
        <v>7000</v>
      </c>
    </row>
    <row r="24" spans="1:5" ht="54.75" customHeight="1">
      <c r="A24" s="32"/>
      <c r="B24" s="12" t="s">
        <v>35</v>
      </c>
      <c r="C24" s="13" t="s">
        <v>36</v>
      </c>
      <c r="D24" s="14">
        <f>SUM('приложение 2'!D24)</f>
        <v>7000</v>
      </c>
      <c r="E24" s="14">
        <f>SUM(D24)</f>
        <v>7000</v>
      </c>
    </row>
    <row r="25" spans="1:5" ht="15.75" customHeight="1">
      <c r="A25" s="33" t="s">
        <v>37</v>
      </c>
      <c r="B25" s="33"/>
      <c r="C25" s="33"/>
      <c r="D25" s="11">
        <f>SUM(D12+D14+D17+D19+D23)</f>
        <v>669700</v>
      </c>
      <c r="E25" s="11">
        <f>SUM(E12+E14+E17+E19+E23)</f>
        <v>669700</v>
      </c>
    </row>
    <row r="26" spans="1:5" ht="12.75" customHeight="1">
      <c r="A26" s="34" t="s">
        <v>38</v>
      </c>
      <c r="B26" s="16" t="s">
        <v>39</v>
      </c>
      <c r="C26" s="16" t="s">
        <v>40</v>
      </c>
      <c r="D26" s="11">
        <f>SUM(D27:D27)</f>
        <v>82280</v>
      </c>
      <c r="E26" s="11">
        <f>SUM(E27:E27)</f>
        <v>82280</v>
      </c>
    </row>
    <row r="27" spans="1:5" ht="54" customHeight="1">
      <c r="A27" s="34"/>
      <c r="B27" s="12" t="s">
        <v>41</v>
      </c>
      <c r="C27" s="17" t="s">
        <v>42</v>
      </c>
      <c r="D27" s="14">
        <f>SUM('приложение 2'!D27)</f>
        <v>82280</v>
      </c>
      <c r="E27" s="14">
        <f>SUM(D27)</f>
        <v>82280</v>
      </c>
    </row>
    <row r="28" spans="1:5" ht="12.75" customHeight="1">
      <c r="A28" s="33" t="s">
        <v>43</v>
      </c>
      <c r="B28" s="33"/>
      <c r="C28" s="33"/>
      <c r="D28" s="11">
        <f>SUM(D26)</f>
        <v>82280</v>
      </c>
      <c r="E28" s="11">
        <f>SUM(E26)</f>
        <v>82280</v>
      </c>
    </row>
    <row r="29" spans="1:5" ht="12.75" customHeight="1">
      <c r="A29" s="33" t="s">
        <v>44</v>
      </c>
      <c r="B29" s="33"/>
      <c r="C29" s="33"/>
      <c r="D29" s="11">
        <f>D25+D28</f>
        <v>751980</v>
      </c>
      <c r="E29" s="11">
        <f>E25+E28</f>
        <v>751980</v>
      </c>
    </row>
    <row r="30" spans="1:5" ht="12.75">
      <c r="A30" s="32">
        <v>7</v>
      </c>
      <c r="B30" s="9" t="s">
        <v>45</v>
      </c>
      <c r="C30" s="16" t="s">
        <v>46</v>
      </c>
      <c r="D30" s="11">
        <f>SUM(D31)</f>
        <v>2709647</v>
      </c>
      <c r="E30" s="11">
        <f>SUM(E31)</f>
        <v>2627736</v>
      </c>
    </row>
    <row r="31" spans="1:5" ht="15" customHeight="1">
      <c r="A31" s="32"/>
      <c r="B31" s="9" t="s">
        <v>47</v>
      </c>
      <c r="C31" s="18" t="s">
        <v>48</v>
      </c>
      <c r="D31" s="11">
        <f>SUM(D32:D34)</f>
        <v>2709647</v>
      </c>
      <c r="E31" s="11">
        <f>SUM(E32:E34)</f>
        <v>2627736</v>
      </c>
    </row>
    <row r="32" spans="1:5" ht="12.75" customHeight="1">
      <c r="A32" s="32"/>
      <c r="B32" s="17" t="s">
        <v>49</v>
      </c>
      <c r="C32" s="13" t="s">
        <v>50</v>
      </c>
      <c r="D32" s="14">
        <v>2396500</v>
      </c>
      <c r="E32" s="14">
        <v>2309900</v>
      </c>
    </row>
    <row r="33" spans="1:5" ht="12.75" customHeight="1">
      <c r="A33" s="32"/>
      <c r="B33" s="17" t="s">
        <v>51</v>
      </c>
      <c r="C33" s="13" t="s">
        <v>52</v>
      </c>
      <c r="D33" s="14">
        <v>207500</v>
      </c>
      <c r="E33" s="14">
        <f>SUM(D33)</f>
        <v>207500</v>
      </c>
    </row>
    <row r="34" spans="1:5" ht="12.75" customHeight="1">
      <c r="A34" s="32"/>
      <c r="B34" s="17" t="s">
        <v>53</v>
      </c>
      <c r="C34" s="17" t="s">
        <v>54</v>
      </c>
      <c r="D34" s="14">
        <v>105647</v>
      </c>
      <c r="E34" s="14">
        <v>110336</v>
      </c>
    </row>
    <row r="35" spans="1:5" ht="14.25">
      <c r="A35" s="35" t="s">
        <v>55</v>
      </c>
      <c r="B35" s="35"/>
      <c r="C35" s="35"/>
      <c r="D35" s="19">
        <f>D29+D30</f>
        <v>3461627</v>
      </c>
      <c r="E35" s="19">
        <f>E29+E30</f>
        <v>3379716</v>
      </c>
    </row>
  </sheetData>
  <sheetProtection selectLockedCells="1" selectUnlockedCells="1"/>
  <mergeCells count="22">
    <mergeCell ref="A28:C28"/>
    <mergeCell ref="A29:C29"/>
    <mergeCell ref="A30:A34"/>
    <mergeCell ref="A35:C35"/>
    <mergeCell ref="A14:A16"/>
    <mergeCell ref="A17:A18"/>
    <mergeCell ref="A19:A22"/>
    <mergeCell ref="A23:A24"/>
    <mergeCell ref="A25:C25"/>
    <mergeCell ref="A26:A27"/>
    <mergeCell ref="A8:E8"/>
    <mergeCell ref="A10:A11"/>
    <mergeCell ref="B10:B11"/>
    <mergeCell ref="C10:C11"/>
    <mergeCell ref="D10:E10"/>
    <mergeCell ref="A12:A13"/>
    <mergeCell ref="C1:E1"/>
    <mergeCell ref="C2:E2"/>
    <mergeCell ref="C3:E3"/>
    <mergeCell ref="C4:E4"/>
    <mergeCell ref="C5:E5"/>
    <mergeCell ref="A7:E7"/>
  </mergeCells>
  <printOptions/>
  <pageMargins left="0.9840277777777777" right="0.31527777777777777" top="0.5118055555555555" bottom="0.31527777777777777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dcterms:modified xsi:type="dcterms:W3CDTF">2020-12-01T13:02:34Z</dcterms:modified>
  <cp:category/>
  <cp:version/>
  <cp:contentType/>
  <cp:contentStatus/>
</cp:coreProperties>
</file>