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2120" windowHeight="8775"/>
  </bookViews>
  <sheets>
    <sheet name="приложение 2" sheetId="1" r:id="rId1"/>
    <sheet name="приложение 2.1" sheetId="2" r:id="rId2"/>
  </sheets>
  <definedNames>
    <definedName name="_xlnm.Print_Area" localSheetId="0">'приложение 2'!$A$1:$D$36</definedName>
  </definedNames>
  <calcPr calcId="145621"/>
</workbook>
</file>

<file path=xl/calcChain.xml><?xml version="1.0" encoding="utf-8"?>
<calcChain xmlns="http://schemas.openxmlformats.org/spreadsheetml/2006/main">
  <c r="E28" i="2" l="1"/>
  <c r="D28" i="2"/>
  <c r="D28" i="1" l="1"/>
  <c r="E33" i="2" l="1"/>
  <c r="E32" i="2" s="1"/>
  <c r="D33" i="2"/>
  <c r="D32" i="2" s="1"/>
  <c r="E26" i="2"/>
  <c r="E30" i="2" s="1"/>
  <c r="D26" i="2"/>
  <c r="E23" i="2"/>
  <c r="D23" i="2"/>
  <c r="E19" i="2"/>
  <c r="D19" i="2"/>
  <c r="E17" i="2"/>
  <c r="D17" i="2"/>
  <c r="E14" i="2"/>
  <c r="D14" i="2"/>
  <c r="E12" i="2"/>
  <c r="D12" i="2"/>
  <c r="E25" i="2" l="1"/>
  <c r="D25" i="2"/>
  <c r="D26" i="1"/>
  <c r="D19" i="1" l="1"/>
  <c r="D31" i="1"/>
  <c r="D30" i="1" s="1"/>
  <c r="D14" i="1"/>
  <c r="D12" i="1"/>
  <c r="D17" i="1"/>
  <c r="D23" i="1"/>
  <c r="D25" i="1" l="1"/>
  <c r="D29" i="1" l="1"/>
  <c r="D36" i="1" s="1"/>
  <c r="E31" i="2"/>
  <c r="E37" i="2" s="1"/>
  <c r="D30" i="2"/>
  <c r="D31" i="2" s="1"/>
  <c r="D37" i="2" s="1"/>
</calcChain>
</file>

<file path=xl/sharedStrings.xml><?xml version="1.0" encoding="utf-8"?>
<sst xmlns="http://schemas.openxmlformats.org/spreadsheetml/2006/main" count="121" uniqueCount="70">
  <si>
    <t>ДОХОДЫ</t>
  </si>
  <si>
    <t>№ п/п</t>
  </si>
  <si>
    <t>Бюджетная классификация</t>
  </si>
  <si>
    <t>Наименование доходов</t>
  </si>
  <si>
    <t>Сумма</t>
  </si>
  <si>
    <t xml:space="preserve">Итого налоговых доходов </t>
  </si>
  <si>
    <t xml:space="preserve">Налоговые и неналоговые доходы </t>
  </si>
  <si>
    <t>Итого доходов</t>
  </si>
  <si>
    <t>200 00000 00 0000 000</t>
  </si>
  <si>
    <t>101 00000 00 0000 000</t>
  </si>
  <si>
    <t>105 00000 00 0000 000</t>
  </si>
  <si>
    <t>106 00000 00 0000 000</t>
  </si>
  <si>
    <t>101 02010 01 0000 110</t>
  </si>
  <si>
    <t>106 01030 10 0000 110</t>
  </si>
  <si>
    <t>103 00000 00 0000 000</t>
  </si>
  <si>
    <t>НАЛОГИ НА ПРИБЫЛЬ, ДОХОДЫ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</si>
  <si>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</si>
  <si>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103 02250 01 0000 110</t>
  </si>
  <si>
    <t>103 02230 01 0000 110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</si>
  <si>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</si>
  <si>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</si>
  <si>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105 03010 01  0000 110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</si>
  <si>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</si>
  <si>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</si>
  <si>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</si>
  <si>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</si>
  <si>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</si>
  <si>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</si>
  <si>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</si>
  <si>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</si>
  <si>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202 00000 00 0000 000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</si>
  <si>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</si>
  <si>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108 04020 01 1000 110</t>
  </si>
  <si>
    <t>106 06033 10 0000 110</t>
  </si>
  <si>
    <t>106 06043 10 0000 110</t>
  </si>
  <si>
    <t>Земельный налог с организаций, обладающих земельным участком, расположенным в границах сельских  поселений</t>
  </si>
  <si>
    <t>Земельный налог с физических лиц, обладающих земельным участком, расположенным в границах сельских  поселений</t>
  </si>
  <si>
    <t>202 15001 10 0000 151</t>
  </si>
  <si>
    <t>202 29999 10 0000 151</t>
  </si>
  <si>
    <t>202 35118 10  0000 151</t>
  </si>
  <si>
    <t>6</t>
  </si>
  <si>
    <t>7</t>
  </si>
  <si>
    <t>ДОХОДЫ ОТ ИСПОЛЬЗОВАНИЯ ИМУЩЕСТВА, НАХОДЯЩЕГОСЯ В ГОСУДАРСТВЕННОЙ И МУНИЦИПАЛЬНОЙ СОБСТВЕННОСТИ</t>
  </si>
  <si>
    <t>108 00000 00 0000 000</t>
  </si>
  <si>
    <t>111 00000 00 0000 000</t>
  </si>
  <si>
    <t>Итого неналоговых доходов</t>
  </si>
  <si>
    <t xml:space="preserve">БЕЗВОЗМЕЗДНЫЕ ПОСТУПЛЕНИЯ ОТ ДРУГИХ  БЮДЖЕТОВ БЮДЖЕТНОЙ СИСТЕМЫ 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</si>
  <si>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</si>
  <si>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</si>
  <si>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202 19999 10 0000 151</t>
  </si>
  <si>
    <t>Прочие дотации бюджетам сельских поселений</t>
  </si>
  <si>
    <t>рублей</t>
  </si>
  <si>
    <t xml:space="preserve">                                                                                                 Приложение №2.1</t>
  </si>
  <si>
    <t xml:space="preserve">                                                                                          к решению Собрания депутатов </t>
  </si>
  <si>
    <t xml:space="preserve">                                             Ядринского района Чувашской Республики
</t>
  </si>
  <si>
    <t xml:space="preserve">                        к решению Собрания депутатов </t>
  </si>
  <si>
    <t xml:space="preserve">Ядринского района Чувашской Республики
</t>
  </si>
  <si>
    <t xml:space="preserve">                         Приложение №2</t>
  </si>
  <si>
    <t xml:space="preserve">                                                                    от "_____" ____________   2017 г. № </t>
  </si>
  <si>
    <t xml:space="preserve">                                                                                   от "_____" ____________   2017 г. № </t>
  </si>
  <si>
    <t xml:space="preserve">                        Иваньковского сельского поселения</t>
  </si>
  <si>
    <t xml:space="preserve">бюджета Иваньковского сельского поселения                                                                                                                                                                               Ядринского района Чувашской Республики на 2018 год </t>
  </si>
  <si>
    <t xml:space="preserve">                                                                            Иваньковского сельского поселения</t>
  </si>
  <si>
    <t>бюджета Иваньковского сельского поселения Ядринского района Чувашской Республики                                                                                                                                                     на плановый период 2019 и 2020 годов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</si>
  <si>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</si>
  <si>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</si>
  <si>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114 00000 00 0000 000</t>
  </si>
  <si>
    <t>ДОХОДЫ ОТ ПРОДАЖИ МАТЕРИАЛЬНЫХ И НЕМАТЕРИАЛЬНЫХ АКТИВОВ</t>
  </si>
  <si>
    <t>114 02052 10 0000 440</t>
  </si>
  <si>
    <t xml:space="preserve">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</si>
</sst>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="75" zoomScaleNormal="120" zoomScaleSheetLayoutView="75" workbookViewId="0">
      <selection activeCell="G24" sqref="G24"/>
    </sheetView>
  </sheetViews>
  <sheetFormatPr defaultRowHeight="12.75" x14ac:dyDescent="0.2"/>
  <cols>
    <col min="1" max="1" width="4.5703125" customWidth="1"/>
    <col min="2" max="2" width="20.28515625" style="2" customWidth="1"/>
    <col min="3" max="3" width="74.85546875" style="2" customWidth="1"/>
    <col min="4" max="4" width="13.42578125" style="2" customWidth="1"/>
  </cols>
  <sheetData>
    <row r="1" spans="1:5" x14ac:dyDescent="0.2">
      <c r="A1" s="2"/>
      <c r="C1" s="15" t="s">
        <v>57</v>
      </c>
      <c r="D1" s="17"/>
      <c r="E1" s="17"/>
    </row>
    <row r="2" spans="1:5" x14ac:dyDescent="0.2">
      <c r="A2" s="2"/>
      <c r="C2" s="15" t="s">
        <v>55</v>
      </c>
      <c r="D2" s="17"/>
      <c r="E2" s="17"/>
    </row>
    <row r="3" spans="1:5" x14ac:dyDescent="0.2">
      <c r="A3" s="2"/>
      <c r="C3" s="15" t="s">
        <v>60</v>
      </c>
      <c r="D3" s="17"/>
      <c r="E3" s="17"/>
    </row>
    <row r="4" spans="1:5" ht="12" customHeight="1" x14ac:dyDescent="0.2">
      <c r="A4" s="2"/>
      <c r="C4" s="16" t="s">
        <v>56</v>
      </c>
      <c r="D4" s="18"/>
      <c r="E4" s="18"/>
    </row>
    <row r="5" spans="1:5" x14ac:dyDescent="0.2">
      <c r="A5" s="2"/>
      <c r="C5" s="20" t="s">
        <v>58</v>
      </c>
      <c r="D5" s="19"/>
      <c r="E5" s="19"/>
    </row>
    <row r="6" spans="1:5" x14ac:dyDescent="0.2">
      <c r="A6" s="2"/>
      <c r="C6" s="15"/>
      <c r="D6"/>
    </row>
    <row r="7" spans="1:5" ht="15.75" x14ac:dyDescent="0.25">
      <c r="A7" s="29" t="s">
        <v>0</v>
      </c>
      <c r="B7" s="29"/>
      <c r="C7" s="29"/>
      <c r="D7" s="29"/>
    </row>
    <row r="8" spans="1:5" ht="36.75" customHeight="1" x14ac:dyDescent="0.2">
      <c r="A8" s="30" t="s">
        <v>61</v>
      </c>
      <c r="B8" s="30"/>
      <c r="C8" s="30"/>
      <c r="D8" s="30"/>
    </row>
    <row r="9" spans="1:5" ht="15.75" customHeight="1" x14ac:dyDescent="0.2">
      <c r="A9" s="2"/>
      <c r="D9" s="25" t="s">
        <v>51</v>
      </c>
    </row>
    <row r="10" spans="1:5" ht="15" customHeight="1" x14ac:dyDescent="0.2">
      <c r="A10" s="31" t="s">
        <v>1</v>
      </c>
      <c r="B10" s="31" t="s">
        <v>2</v>
      </c>
      <c r="C10" s="31" t="s">
        <v>3</v>
      </c>
      <c r="D10" s="31" t="s">
        <v>4</v>
      </c>
    </row>
    <row r="11" spans="1:5" ht="18" customHeight="1" x14ac:dyDescent="0.2">
      <c r="A11" s="31"/>
      <c r="B11" s="31"/>
      <c r="C11" s="31"/>
      <c r="D11" s="31"/>
    </row>
    <row r="12" spans="1:5" ht="19.5" customHeight="1" x14ac:dyDescent="0.2">
      <c r="A12" s="28">
        <v>1</v>
      </c>
      <c r="B12" s="6" t="s">
        <v>9</v>
      </c>
      <c r="C12" s="9" t="s">
        <v>15</v>
      </c>
      <c r="D12" s="21">
        <f>D13</f>
        <v>190500</v>
      </c>
    </row>
    <row r="13" spans="1:5" ht="55.5" customHeight="1" x14ac:dyDescent="0.2">
      <c r="A13" s="28"/>
      <c r="B13" s="7" t="s">
        <v>12</v>
      </c>
      <c r="C13" s="10" t="s">
        <v>16</v>
      </c>
      <c r="D13" s="22">
        <v>190500</v>
      </c>
    </row>
    <row r="14" spans="1:5" ht="27" customHeight="1" x14ac:dyDescent="0.2">
      <c r="A14" s="28">
        <v>2</v>
      </c>
      <c r="B14" s="6" t="s">
        <v>14</v>
      </c>
      <c r="C14" s="9" t="s">
        <v>22</v>
      </c>
      <c r="D14" s="21">
        <f>SUM(D15+D16)</f>
        <v>324494</v>
      </c>
    </row>
    <row r="15" spans="1:5" ht="42" customHeight="1" x14ac:dyDescent="0.2">
      <c r="A15" s="28"/>
      <c r="B15" s="7" t="s">
        <v>18</v>
      </c>
      <c r="C15" s="11" t="s">
        <v>19</v>
      </c>
      <c r="D15" s="22">
        <v>97294</v>
      </c>
    </row>
    <row r="16" spans="1:5" ht="41.25" customHeight="1" x14ac:dyDescent="0.2">
      <c r="A16" s="28"/>
      <c r="B16" s="7" t="s">
        <v>17</v>
      </c>
      <c r="C16" s="10" t="s">
        <v>20</v>
      </c>
      <c r="D16" s="22">
        <v>227200</v>
      </c>
    </row>
    <row r="17" spans="1:4" ht="17.25" customHeight="1" x14ac:dyDescent="0.2">
      <c r="A17" s="28">
        <v>3</v>
      </c>
      <c r="B17" s="6" t="s">
        <v>10</v>
      </c>
      <c r="C17" s="9" t="s">
        <v>23</v>
      </c>
      <c r="D17" s="21">
        <f>D18</f>
        <v>1500</v>
      </c>
    </row>
    <row r="18" spans="1:4" ht="15.75" customHeight="1" x14ac:dyDescent="0.2">
      <c r="A18" s="28"/>
      <c r="B18" s="7" t="s">
        <v>21</v>
      </c>
      <c r="C18" s="10" t="s">
        <v>25</v>
      </c>
      <c r="D18" s="22">
        <v>1500</v>
      </c>
    </row>
    <row r="19" spans="1:4" ht="16.899999999999999" customHeight="1" x14ac:dyDescent="0.2">
      <c r="A19" s="28">
        <v>4</v>
      </c>
      <c r="B19" s="6" t="s">
        <v>11</v>
      </c>
      <c r="C19" s="9" t="s">
        <v>24</v>
      </c>
      <c r="D19" s="21">
        <f>D20+D21+D22</f>
        <v>1149000</v>
      </c>
    </row>
    <row r="20" spans="1:4" ht="28.5" customHeight="1" x14ac:dyDescent="0.2">
      <c r="A20" s="28"/>
      <c r="B20" s="7" t="s">
        <v>13</v>
      </c>
      <c r="C20" s="10" t="s">
        <v>26</v>
      </c>
      <c r="D20" s="22">
        <v>99000</v>
      </c>
    </row>
    <row r="21" spans="1:4" ht="30.75" customHeight="1" x14ac:dyDescent="0.2">
      <c r="A21" s="28"/>
      <c r="B21" s="7" t="s">
        <v>33</v>
      </c>
      <c r="C21" s="10" t="s">
        <v>35</v>
      </c>
      <c r="D21" s="22">
        <v>315000</v>
      </c>
    </row>
    <row r="22" spans="1:4" ht="30.75" customHeight="1" x14ac:dyDescent="0.2">
      <c r="A22" s="28"/>
      <c r="B22" s="7" t="s">
        <v>34</v>
      </c>
      <c r="C22" s="10" t="s">
        <v>36</v>
      </c>
      <c r="D22" s="22">
        <v>735000</v>
      </c>
    </row>
    <row r="23" spans="1:4" ht="13.15" customHeight="1" x14ac:dyDescent="0.2">
      <c r="A23" s="28">
        <v>5</v>
      </c>
      <c r="B23" s="6" t="s">
        <v>43</v>
      </c>
      <c r="C23" s="9" t="s">
        <v>27</v>
      </c>
      <c r="D23" s="21">
        <f>D24</f>
        <v>8000</v>
      </c>
    </row>
    <row r="24" spans="1:4" ht="44.25" customHeight="1" x14ac:dyDescent="0.2">
      <c r="A24" s="28"/>
      <c r="B24" s="7" t="s">
        <v>32</v>
      </c>
      <c r="C24" s="10" t="s">
        <v>28</v>
      </c>
      <c r="D24" s="22">
        <v>8000</v>
      </c>
    </row>
    <row r="25" spans="1:4" ht="18.75" customHeight="1" x14ac:dyDescent="0.2">
      <c r="A25" s="35" t="s">
        <v>5</v>
      </c>
      <c r="B25" s="35"/>
      <c r="C25" s="35"/>
      <c r="D25" s="21">
        <f>D12+D17+D19+D23+D14</f>
        <v>1673494</v>
      </c>
    </row>
    <row r="26" spans="1:4" ht="27.75" customHeight="1" x14ac:dyDescent="0.2">
      <c r="A26" s="36" t="s">
        <v>40</v>
      </c>
      <c r="B26" s="26" t="s">
        <v>44</v>
      </c>
      <c r="C26" s="26" t="s">
        <v>42</v>
      </c>
      <c r="D26" s="21">
        <f>SUM(D27)</f>
        <v>11000</v>
      </c>
    </row>
    <row r="27" spans="1:4" ht="44.25" customHeight="1" x14ac:dyDescent="0.2">
      <c r="A27" s="36"/>
      <c r="B27" s="7" t="s">
        <v>64</v>
      </c>
      <c r="C27" s="8" t="s">
        <v>65</v>
      </c>
      <c r="D27" s="22">
        <v>11000</v>
      </c>
    </row>
    <row r="28" spans="1:4" ht="15.6" customHeight="1" x14ac:dyDescent="0.2">
      <c r="A28" s="35" t="s">
        <v>45</v>
      </c>
      <c r="B28" s="35"/>
      <c r="C28" s="35"/>
      <c r="D28" s="21">
        <f>SUM(D26)</f>
        <v>11000</v>
      </c>
    </row>
    <row r="29" spans="1:4" x14ac:dyDescent="0.2">
      <c r="A29" s="35" t="s">
        <v>6</v>
      </c>
      <c r="B29" s="35"/>
      <c r="C29" s="35"/>
      <c r="D29" s="21">
        <f>D25+D28</f>
        <v>1684494</v>
      </c>
    </row>
    <row r="30" spans="1:4" ht="17.25" customHeight="1" x14ac:dyDescent="0.2">
      <c r="A30" s="28">
        <v>7</v>
      </c>
      <c r="B30" s="6" t="s">
        <v>8</v>
      </c>
      <c r="C30" s="26" t="s">
        <v>29</v>
      </c>
      <c r="D30" s="21">
        <f>SUM(D31)</f>
        <v>636327.47</v>
      </c>
    </row>
    <row r="31" spans="1:4" ht="27.6" customHeight="1" x14ac:dyDescent="0.2">
      <c r="A31" s="28"/>
      <c r="B31" s="6" t="s">
        <v>30</v>
      </c>
      <c r="C31" s="12" t="s">
        <v>46</v>
      </c>
      <c r="D31" s="21">
        <f>SUM(D32:D35)</f>
        <v>636327.47</v>
      </c>
    </row>
    <row r="32" spans="1:4" ht="15.75" customHeight="1" x14ac:dyDescent="0.2">
      <c r="A32" s="28"/>
      <c r="B32" s="8" t="s">
        <v>37</v>
      </c>
      <c r="C32" s="10" t="s">
        <v>47</v>
      </c>
      <c r="D32" s="22">
        <v>304680</v>
      </c>
    </row>
    <row r="33" spans="1:4" ht="17.25" customHeight="1" x14ac:dyDescent="0.2">
      <c r="A33" s="28"/>
      <c r="B33" s="8" t="s">
        <v>49</v>
      </c>
      <c r="C33" s="10" t="s">
        <v>50</v>
      </c>
      <c r="D33" s="22">
        <v>19792</v>
      </c>
    </row>
    <row r="34" spans="1:4" ht="15.6" customHeight="1" x14ac:dyDescent="0.2">
      <c r="A34" s="28"/>
      <c r="B34" s="8" t="s">
        <v>38</v>
      </c>
      <c r="C34" s="10" t="s">
        <v>48</v>
      </c>
      <c r="D34" s="22">
        <v>241179</v>
      </c>
    </row>
    <row r="35" spans="1:4" ht="29.25" customHeight="1" x14ac:dyDescent="0.2">
      <c r="A35" s="28"/>
      <c r="B35" s="8" t="s">
        <v>39</v>
      </c>
      <c r="C35" s="8" t="s">
        <v>31</v>
      </c>
      <c r="D35" s="22">
        <v>70676.47</v>
      </c>
    </row>
    <row r="36" spans="1:4" s="1" customFormat="1" ht="27" customHeight="1" x14ac:dyDescent="0.2">
      <c r="A36" s="34" t="s">
        <v>7</v>
      </c>
      <c r="B36" s="34"/>
      <c r="C36" s="34"/>
      <c r="D36" s="23">
        <f>D29+D30</f>
        <v>2320821.4699999997</v>
      </c>
    </row>
    <row r="37" spans="1:4" x14ac:dyDescent="0.2">
      <c r="B37" s="3"/>
      <c r="C37" s="14"/>
      <c r="D37" s="13"/>
    </row>
    <row r="38" spans="1:4" x14ac:dyDescent="0.2">
      <c r="B38" s="3"/>
      <c r="C38" s="5"/>
      <c r="D38" s="13"/>
    </row>
    <row r="39" spans="1:4" x14ac:dyDescent="0.2">
      <c r="B39" s="3"/>
      <c r="C39" s="5"/>
      <c r="D39" s="13"/>
    </row>
    <row r="40" spans="1:4" x14ac:dyDescent="0.2">
      <c r="B40" s="32"/>
      <c r="C40" s="33"/>
      <c r="D40" s="13"/>
    </row>
    <row r="41" spans="1:4" ht="25.5" customHeight="1" x14ac:dyDescent="0.2">
      <c r="B41" s="33"/>
      <c r="C41" s="33"/>
      <c r="D41" s="4"/>
    </row>
  </sheetData>
  <mergeCells count="18">
    <mergeCell ref="B40:C41"/>
    <mergeCell ref="A36:C36"/>
    <mergeCell ref="A25:C25"/>
    <mergeCell ref="A29:C29"/>
    <mergeCell ref="A30:A35"/>
    <mergeCell ref="A28:C28"/>
    <mergeCell ref="A26:A27"/>
    <mergeCell ref="A23:A24"/>
    <mergeCell ref="A7:D7"/>
    <mergeCell ref="A19:A22"/>
    <mergeCell ref="A14:A16"/>
    <mergeCell ref="A17:A18"/>
    <mergeCell ref="A12:A13"/>
    <mergeCell ref="A8:D8"/>
    <mergeCell ref="B10:B11"/>
    <mergeCell ref="C10:C11"/>
    <mergeCell ref="A10:A11"/>
    <mergeCell ref="D10:D11"/>
  </mergeCells>
  <phoneticPr fontId="0" type="noConversion"/>
  <pageMargins left="1.1811023622047245" right="0.19685039370078741" top="0" bottom="0" header="0.15748031496062992" footer="0.1574803149606299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topLeftCell="A9" zoomScale="75" zoomScaleNormal="75" zoomScaleSheetLayoutView="75" workbookViewId="0">
      <selection activeCell="J17" sqref="J17"/>
    </sheetView>
  </sheetViews>
  <sheetFormatPr defaultRowHeight="12.75" x14ac:dyDescent="0.2"/>
  <cols>
    <col min="1" max="1" width="5.7109375" customWidth="1"/>
    <col min="2" max="2" width="21.5703125" customWidth="1"/>
    <col min="3" max="3" width="64.85546875" customWidth="1"/>
    <col min="4" max="4" width="13.5703125" customWidth="1"/>
    <col min="5" max="5" width="14.140625" customWidth="1"/>
  </cols>
  <sheetData>
    <row r="1" spans="1:5" x14ac:dyDescent="0.2">
      <c r="A1" s="2"/>
      <c r="B1" s="2"/>
      <c r="C1" s="37" t="s">
        <v>52</v>
      </c>
      <c r="D1" s="37"/>
      <c r="E1" s="17"/>
    </row>
    <row r="2" spans="1:5" x14ac:dyDescent="0.2">
      <c r="A2" s="2"/>
      <c r="B2" s="2"/>
      <c r="C2" s="37" t="s">
        <v>53</v>
      </c>
      <c r="D2" s="37"/>
      <c r="E2" s="17"/>
    </row>
    <row r="3" spans="1:5" x14ac:dyDescent="0.2">
      <c r="A3" s="2"/>
      <c r="B3" s="2"/>
      <c r="C3" s="37" t="s">
        <v>62</v>
      </c>
      <c r="D3" s="37"/>
      <c r="E3" s="17"/>
    </row>
    <row r="4" spans="1:5" ht="12.75" customHeight="1" x14ac:dyDescent="0.2">
      <c r="A4" s="2"/>
      <c r="B4" s="2"/>
      <c r="C4" s="38" t="s">
        <v>54</v>
      </c>
      <c r="D4" s="38"/>
      <c r="E4" s="18"/>
    </row>
    <row r="5" spans="1:5" x14ac:dyDescent="0.2">
      <c r="A5" s="2"/>
      <c r="B5" s="2"/>
      <c r="C5" s="39" t="s">
        <v>59</v>
      </c>
      <c r="D5" s="39"/>
      <c r="E5" s="19"/>
    </row>
    <row r="6" spans="1:5" x14ac:dyDescent="0.2">
      <c r="A6" s="2"/>
      <c r="B6" s="2"/>
      <c r="C6" s="15"/>
    </row>
    <row r="7" spans="1:5" ht="15.75" x14ac:dyDescent="0.25">
      <c r="A7" s="29" t="s">
        <v>0</v>
      </c>
      <c r="B7" s="29"/>
      <c r="C7" s="29"/>
      <c r="D7" s="29"/>
      <c r="E7" s="29"/>
    </row>
    <row r="8" spans="1:5" ht="35.25" customHeight="1" x14ac:dyDescent="0.2">
      <c r="A8" s="30" t="s">
        <v>63</v>
      </c>
      <c r="B8" s="30"/>
      <c r="C8" s="30"/>
      <c r="D8" s="30"/>
      <c r="E8" s="30"/>
    </row>
    <row r="9" spans="1:5" x14ac:dyDescent="0.2">
      <c r="A9" s="2"/>
      <c r="B9" s="2"/>
      <c r="C9" s="2"/>
      <c r="E9" s="24" t="s">
        <v>51</v>
      </c>
    </row>
    <row r="10" spans="1:5" x14ac:dyDescent="0.2">
      <c r="A10" s="31" t="s">
        <v>1</v>
      </c>
      <c r="B10" s="31" t="s">
        <v>2</v>
      </c>
      <c r="C10" s="31" t="s">
        <v>3</v>
      </c>
      <c r="D10" s="31" t="s">
        <v>4</v>
      </c>
      <c r="E10" s="31"/>
    </row>
    <row r="11" spans="1:5" x14ac:dyDescent="0.2">
      <c r="A11" s="31"/>
      <c r="B11" s="31"/>
      <c r="C11" s="31"/>
      <c r="D11" s="27">
        <v>2019</v>
      </c>
      <c r="E11" s="27">
        <v>2020</v>
      </c>
    </row>
    <row r="12" spans="1:5" x14ac:dyDescent="0.2">
      <c r="A12" s="28">
        <v>1</v>
      </c>
      <c r="B12" s="6" t="s">
        <v>9</v>
      </c>
      <c r="C12" s="9" t="s">
        <v>15</v>
      </c>
      <c r="D12" s="21">
        <f t="shared" ref="D12:E12" si="0">D13</f>
        <v>190500</v>
      </c>
      <c r="E12" s="21">
        <f t="shared" si="0"/>
        <v>209550</v>
      </c>
    </row>
    <row r="13" spans="1:5" ht="54.75" customHeight="1" x14ac:dyDescent="0.2">
      <c r="A13" s="28"/>
      <c r="B13" s="7" t="s">
        <v>12</v>
      </c>
      <c r="C13" s="10" t="s">
        <v>16</v>
      </c>
      <c r="D13" s="22">
        <v>190500</v>
      </c>
      <c r="E13" s="22">
        <v>209550</v>
      </c>
    </row>
    <row r="14" spans="1:5" ht="29.25" customHeight="1" x14ac:dyDescent="0.2">
      <c r="A14" s="28">
        <v>2</v>
      </c>
      <c r="B14" s="6" t="s">
        <v>14</v>
      </c>
      <c r="C14" s="9" t="s">
        <v>22</v>
      </c>
      <c r="D14" s="21">
        <f t="shared" ref="D14:E14" si="1">SUM(D15+D16)</f>
        <v>324494</v>
      </c>
      <c r="E14" s="21">
        <f t="shared" si="1"/>
        <v>356900</v>
      </c>
    </row>
    <row r="15" spans="1:5" ht="54" customHeight="1" x14ac:dyDescent="0.2">
      <c r="A15" s="28"/>
      <c r="B15" s="7" t="s">
        <v>18</v>
      </c>
      <c r="C15" s="11" t="s">
        <v>19</v>
      </c>
      <c r="D15" s="22">
        <v>97294</v>
      </c>
      <c r="E15" s="22">
        <v>106900</v>
      </c>
    </row>
    <row r="16" spans="1:5" ht="54" customHeight="1" x14ac:dyDescent="0.2">
      <c r="A16" s="28"/>
      <c r="B16" s="7" t="s">
        <v>17</v>
      </c>
      <c r="C16" s="10" t="s">
        <v>20</v>
      </c>
      <c r="D16" s="22">
        <v>227200</v>
      </c>
      <c r="E16" s="22">
        <v>250000</v>
      </c>
    </row>
    <row r="17" spans="1:5" x14ac:dyDescent="0.2">
      <c r="A17" s="28">
        <v>3</v>
      </c>
      <c r="B17" s="6" t="s">
        <v>10</v>
      </c>
      <c r="C17" s="9" t="s">
        <v>23</v>
      </c>
      <c r="D17" s="21">
        <f t="shared" ref="D17:E17" si="2">D18</f>
        <v>1500</v>
      </c>
      <c r="E17" s="21">
        <f t="shared" si="2"/>
        <v>1500</v>
      </c>
    </row>
    <row r="18" spans="1:5" x14ac:dyDescent="0.2">
      <c r="A18" s="28"/>
      <c r="B18" s="7" t="s">
        <v>21</v>
      </c>
      <c r="C18" s="10" t="s">
        <v>25</v>
      </c>
      <c r="D18" s="22">
        <v>1500</v>
      </c>
      <c r="E18" s="22">
        <v>1500</v>
      </c>
    </row>
    <row r="19" spans="1:5" x14ac:dyDescent="0.2">
      <c r="A19" s="28">
        <v>4</v>
      </c>
      <c r="B19" s="6" t="s">
        <v>11</v>
      </c>
      <c r="C19" s="9" t="s">
        <v>24</v>
      </c>
      <c r="D19" s="21">
        <f t="shared" ref="D19:E19" si="3">D20+D21+D22</f>
        <v>1168800</v>
      </c>
      <c r="E19" s="21">
        <f t="shared" si="3"/>
        <v>1265700</v>
      </c>
    </row>
    <row r="20" spans="1:5" ht="27.75" customHeight="1" x14ac:dyDescent="0.2">
      <c r="A20" s="28"/>
      <c r="B20" s="7" t="s">
        <v>13</v>
      </c>
      <c r="C20" s="10" t="s">
        <v>26</v>
      </c>
      <c r="D20" s="22">
        <v>118800</v>
      </c>
      <c r="E20" s="22">
        <v>142500</v>
      </c>
    </row>
    <row r="21" spans="1:5" ht="25.5" x14ac:dyDescent="0.2">
      <c r="A21" s="28"/>
      <c r="B21" s="7" t="s">
        <v>33</v>
      </c>
      <c r="C21" s="10" t="s">
        <v>35</v>
      </c>
      <c r="D21" s="22">
        <v>315000</v>
      </c>
      <c r="E21" s="22">
        <v>336900</v>
      </c>
    </row>
    <row r="22" spans="1:5" ht="25.5" x14ac:dyDescent="0.2">
      <c r="A22" s="28"/>
      <c r="B22" s="7" t="s">
        <v>34</v>
      </c>
      <c r="C22" s="10" t="s">
        <v>36</v>
      </c>
      <c r="D22" s="22">
        <v>735000</v>
      </c>
      <c r="E22" s="22">
        <v>786300</v>
      </c>
    </row>
    <row r="23" spans="1:5" x14ac:dyDescent="0.2">
      <c r="A23" s="28">
        <v>5</v>
      </c>
      <c r="B23" s="6" t="s">
        <v>43</v>
      </c>
      <c r="C23" s="9" t="s">
        <v>27</v>
      </c>
      <c r="D23" s="21">
        <f t="shared" ref="D23:E23" si="4">D24</f>
        <v>8000</v>
      </c>
      <c r="E23" s="21">
        <f t="shared" si="4"/>
        <v>8000</v>
      </c>
    </row>
    <row r="24" spans="1:5" ht="55.5" customHeight="1" x14ac:dyDescent="0.2">
      <c r="A24" s="28"/>
      <c r="B24" s="7" t="s">
        <v>32</v>
      </c>
      <c r="C24" s="10" t="s">
        <v>28</v>
      </c>
      <c r="D24" s="22">
        <v>8000</v>
      </c>
      <c r="E24" s="22">
        <v>8000</v>
      </c>
    </row>
    <row r="25" spans="1:5" x14ac:dyDescent="0.2">
      <c r="A25" s="35" t="s">
        <v>5</v>
      </c>
      <c r="B25" s="35"/>
      <c r="C25" s="35"/>
      <c r="D25" s="21">
        <f t="shared" ref="D25:E25" si="5">D12+D17+D19+D23+D14</f>
        <v>1693294</v>
      </c>
      <c r="E25" s="21">
        <f t="shared" si="5"/>
        <v>1841650</v>
      </c>
    </row>
    <row r="26" spans="1:5" ht="31.5" customHeight="1" x14ac:dyDescent="0.2">
      <c r="A26" s="36" t="s">
        <v>40</v>
      </c>
      <c r="B26" s="26" t="s">
        <v>44</v>
      </c>
      <c r="C26" s="26" t="s">
        <v>42</v>
      </c>
      <c r="D26" s="21">
        <f t="shared" ref="D26:E26" si="6">SUM(D27)</f>
        <v>11000</v>
      </c>
      <c r="E26" s="21">
        <f t="shared" si="6"/>
        <v>11000</v>
      </c>
    </row>
    <row r="27" spans="1:5" ht="54.75" customHeight="1" x14ac:dyDescent="0.2">
      <c r="A27" s="36"/>
      <c r="B27" s="7" t="s">
        <v>64</v>
      </c>
      <c r="C27" s="8" t="s">
        <v>65</v>
      </c>
      <c r="D27" s="22">
        <v>11000</v>
      </c>
      <c r="E27" s="22">
        <v>11000</v>
      </c>
    </row>
    <row r="28" spans="1:5" ht="25.5" x14ac:dyDescent="0.2">
      <c r="A28" s="36" t="s">
        <v>41</v>
      </c>
      <c r="B28" s="26" t="s">
        <v>66</v>
      </c>
      <c r="C28" s="26" t="s">
        <v>67</v>
      </c>
      <c r="D28" s="21">
        <f>SUM(D29)</f>
        <v>97771</v>
      </c>
      <c r="E28" s="21">
        <f>SUM(E29)</f>
        <v>173660</v>
      </c>
    </row>
    <row r="29" spans="1:5" ht="28.5" customHeight="1" x14ac:dyDescent="0.2">
      <c r="A29" s="36"/>
      <c r="B29" s="8" t="s">
        <v>68</v>
      </c>
      <c r="C29" s="8" t="s">
        <v>69</v>
      </c>
      <c r="D29" s="22">
        <v>97771</v>
      </c>
      <c r="E29" s="22">
        <v>173660</v>
      </c>
    </row>
    <row r="30" spans="1:5" x14ac:dyDescent="0.2">
      <c r="A30" s="35" t="s">
        <v>45</v>
      </c>
      <c r="B30" s="35"/>
      <c r="C30" s="35"/>
      <c r="D30" s="21">
        <f>SUM(D26+D28)</f>
        <v>108771</v>
      </c>
      <c r="E30" s="21">
        <f>SUM(E26+E28)</f>
        <v>184660</v>
      </c>
    </row>
    <row r="31" spans="1:5" x14ac:dyDescent="0.2">
      <c r="A31" s="35" t="s">
        <v>6</v>
      </c>
      <c r="B31" s="35"/>
      <c r="C31" s="35"/>
      <c r="D31" s="21">
        <f>D25+D30</f>
        <v>1802065</v>
      </c>
      <c r="E31" s="21">
        <f>E25+E30</f>
        <v>2026310</v>
      </c>
    </row>
    <row r="32" spans="1:5" x14ac:dyDescent="0.2">
      <c r="A32" s="28">
        <v>8</v>
      </c>
      <c r="B32" s="6" t="s">
        <v>8</v>
      </c>
      <c r="C32" s="26" t="s">
        <v>29</v>
      </c>
      <c r="D32" s="21">
        <f t="shared" ref="D32:E32" si="7">SUM(D33)</f>
        <v>458040.76</v>
      </c>
      <c r="E32" s="21">
        <f t="shared" si="7"/>
        <v>315179</v>
      </c>
    </row>
    <row r="33" spans="1:5" ht="25.5" x14ac:dyDescent="0.2">
      <c r="A33" s="28"/>
      <c r="B33" s="6" t="s">
        <v>30</v>
      </c>
      <c r="C33" s="12" t="s">
        <v>46</v>
      </c>
      <c r="D33" s="21">
        <f>SUM(D34:D36)</f>
        <v>458040.76</v>
      </c>
      <c r="E33" s="21">
        <f>SUM(E34:E36)</f>
        <v>315179</v>
      </c>
    </row>
    <row r="34" spans="1:5" ht="25.5" x14ac:dyDescent="0.2">
      <c r="A34" s="28"/>
      <c r="B34" s="8" t="s">
        <v>37</v>
      </c>
      <c r="C34" s="10" t="s">
        <v>47</v>
      </c>
      <c r="D34" s="22">
        <v>145450</v>
      </c>
      <c r="E34" s="22">
        <v>0</v>
      </c>
    </row>
    <row r="35" spans="1:5" x14ac:dyDescent="0.2">
      <c r="A35" s="28"/>
      <c r="B35" s="8" t="s">
        <v>38</v>
      </c>
      <c r="C35" s="10" t="s">
        <v>48</v>
      </c>
      <c r="D35" s="22">
        <v>241179</v>
      </c>
      <c r="E35" s="22">
        <v>241179</v>
      </c>
    </row>
    <row r="36" spans="1:5" ht="30" customHeight="1" x14ac:dyDescent="0.2">
      <c r="A36" s="28"/>
      <c r="B36" s="8" t="s">
        <v>39</v>
      </c>
      <c r="C36" s="8" t="s">
        <v>31</v>
      </c>
      <c r="D36" s="22">
        <v>71411.759999999995</v>
      </c>
      <c r="E36" s="22">
        <v>74000</v>
      </c>
    </row>
    <row r="37" spans="1:5" ht="27" customHeight="1" x14ac:dyDescent="0.2">
      <c r="A37" s="34" t="s">
        <v>7</v>
      </c>
      <c r="B37" s="34"/>
      <c r="C37" s="34"/>
      <c r="D37" s="23">
        <f t="shared" ref="D37:E37" si="8">D31+D32</f>
        <v>2260105.7599999998</v>
      </c>
      <c r="E37" s="23">
        <f t="shared" si="8"/>
        <v>2341489</v>
      </c>
    </row>
  </sheetData>
  <mergeCells count="23">
    <mergeCell ref="A7:E7"/>
    <mergeCell ref="A28:A29"/>
    <mergeCell ref="A30:C30"/>
    <mergeCell ref="A31:C31"/>
    <mergeCell ref="A8:E8"/>
    <mergeCell ref="A10:A11"/>
    <mergeCell ref="B10:B11"/>
    <mergeCell ref="C10:C11"/>
    <mergeCell ref="D10:E10"/>
    <mergeCell ref="A12:A13"/>
    <mergeCell ref="A32:A36"/>
    <mergeCell ref="A37:C37"/>
    <mergeCell ref="A14:A16"/>
    <mergeCell ref="A17:A18"/>
    <mergeCell ref="A19:A22"/>
    <mergeCell ref="A23:A24"/>
    <mergeCell ref="A25:C25"/>
    <mergeCell ref="A26:A27"/>
    <mergeCell ref="C2:D2"/>
    <mergeCell ref="C3:D3"/>
    <mergeCell ref="C4:D4"/>
    <mergeCell ref="C1:D1"/>
    <mergeCell ref="C5:D5"/>
  </mergeCells>
  <pageMargins left="0.98425196850393704" right="0.31496062992125984" top="0.31496062992125984" bottom="0.31496062992125984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</vt:lpstr>
      <vt:lpstr>приложение 2.1</vt:lpstr>
      <vt:lpstr>'приложение 2'!Область_печати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finuser</cp:lastModifiedBy>
  <cp:lastPrinted>2017-10-24T10:46:31Z</cp:lastPrinted>
  <dcterms:created xsi:type="dcterms:W3CDTF">2006-11-20T07:49:12Z</dcterms:created>
  <dcterms:modified xsi:type="dcterms:W3CDTF">2017-10-24T10:46:34Z</dcterms:modified>
</cp:coreProperties>
</file>