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15" windowWidth="14940" windowHeight="8640" activeTab="1"/>
  </bookViews>
  <sheets>
    <sheet name="5" sheetId="3" r:id="rId1"/>
    <sheet name="5.1" sheetId="4" r:id="rId2"/>
  </sheets>
  <definedNames>
    <definedName name="_xlnm.Print_Area" localSheetId="1">'5.1'!$A$1:$I$69</definedName>
  </definedNames>
  <calcPr calcId="124519"/>
</workbook>
</file>

<file path=xl/calcChain.xml><?xml version="1.0" encoding="utf-8"?>
<calcChain xmlns="http://schemas.openxmlformats.org/spreadsheetml/2006/main">
  <c r="I7" i="4"/>
  <c r="H7"/>
  <c r="I70"/>
  <c r="H70"/>
  <c r="I67"/>
  <c r="H67"/>
  <c r="I68" l="1"/>
  <c r="H68"/>
  <c r="I66"/>
  <c r="H66"/>
  <c r="I65"/>
  <c r="H65"/>
  <c r="I64"/>
  <c r="H64"/>
  <c r="I63"/>
  <c r="H63"/>
  <c r="I62"/>
  <c r="H62"/>
  <c r="I60"/>
  <c r="H60"/>
  <c r="I59"/>
  <c r="H59"/>
  <c r="I57"/>
  <c r="H57"/>
  <c r="I56"/>
  <c r="H56"/>
  <c r="I54"/>
  <c r="H54"/>
  <c r="I53"/>
  <c r="H53"/>
  <c r="I51"/>
  <c r="H51"/>
  <c r="I50"/>
  <c r="H50"/>
  <c r="I48"/>
  <c r="H48"/>
  <c r="I47"/>
  <c r="H47"/>
  <c r="I40"/>
  <c r="H40"/>
  <c r="I38"/>
  <c r="H38"/>
  <c r="I37"/>
  <c r="H37"/>
  <c r="I36"/>
  <c r="H36"/>
  <c r="I35"/>
  <c r="H35"/>
  <c r="I34"/>
  <c r="H34"/>
  <c r="I33"/>
  <c r="H33"/>
  <c r="I32"/>
  <c r="H32"/>
  <c r="I30"/>
  <c r="H30"/>
  <c r="I29"/>
  <c r="H29"/>
  <c r="I28"/>
  <c r="H28"/>
  <c r="I27"/>
  <c r="H27"/>
  <c r="I26"/>
  <c r="H26"/>
  <c r="I25"/>
  <c r="H25"/>
  <c r="I23"/>
  <c r="H23"/>
  <c r="I22"/>
  <c r="H22"/>
  <c r="I21"/>
  <c r="H21"/>
  <c r="I20"/>
  <c r="H20"/>
  <c r="I19"/>
  <c r="H19"/>
  <c r="I18"/>
  <c r="H18"/>
  <c r="I16"/>
  <c r="H16"/>
  <c r="I14"/>
  <c r="H14"/>
  <c r="H98" i="3"/>
  <c r="H96"/>
  <c r="H94"/>
  <c r="H86"/>
  <c r="H85" s="1"/>
  <c r="H84" s="1"/>
  <c r="H83" s="1"/>
  <c r="H82" s="1"/>
  <c r="H81" s="1"/>
  <c r="H80" s="1"/>
  <c r="H78"/>
  <c r="H77" s="1"/>
  <c r="H75"/>
  <c r="H74" s="1"/>
  <c r="H72"/>
  <c r="H71" s="1"/>
  <c r="H69"/>
  <c r="H68" s="1"/>
  <c r="H66"/>
  <c r="H65" s="1"/>
  <c r="H58"/>
  <c r="H57"/>
  <c r="H56" s="1"/>
  <c r="H55" s="1"/>
  <c r="H54" s="1"/>
  <c r="H53" s="1"/>
  <c r="H52" s="1"/>
  <c r="H50"/>
  <c r="H48"/>
  <c r="H40"/>
  <c r="H38"/>
  <c r="H31"/>
  <c r="H30"/>
  <c r="H29" s="1"/>
  <c r="H28" s="1"/>
  <c r="H27" s="1"/>
  <c r="H26" s="1"/>
  <c r="H24"/>
  <c r="H23"/>
  <c r="H22" s="1"/>
  <c r="H21" s="1"/>
  <c r="H20" s="1"/>
  <c r="H19" s="1"/>
  <c r="H17"/>
  <c r="H15"/>
  <c r="H13"/>
  <c r="I13" i="4" l="1"/>
  <c r="I12" s="1"/>
  <c r="I11" s="1"/>
  <c r="I10" s="1"/>
  <c r="I9" s="1"/>
  <c r="I8" s="1"/>
  <c r="I46"/>
  <c r="I45" s="1"/>
  <c r="I44" s="1"/>
  <c r="I43" s="1"/>
  <c r="I42" s="1"/>
  <c r="I72" s="1"/>
  <c r="H46"/>
  <c r="H45" s="1"/>
  <c r="H44" s="1"/>
  <c r="H43" s="1"/>
  <c r="H42" s="1"/>
  <c r="H13"/>
  <c r="H12" s="1"/>
  <c r="H11" s="1"/>
  <c r="H10" s="1"/>
  <c r="H9" s="1"/>
  <c r="H8" s="1"/>
  <c r="H12" i="3"/>
  <c r="H11" s="1"/>
  <c r="H10" s="1"/>
  <c r="H9" s="1"/>
  <c r="H8" s="1"/>
  <c r="H7" s="1"/>
  <c r="H37"/>
  <c r="H36" s="1"/>
  <c r="H35" s="1"/>
  <c r="H34" s="1"/>
  <c r="H33" s="1"/>
  <c r="H47"/>
  <c r="H46" s="1"/>
  <c r="H45" s="1"/>
  <c r="H44" s="1"/>
  <c r="H43" s="1"/>
  <c r="H42" s="1"/>
  <c r="H93"/>
  <c r="H92" s="1"/>
  <c r="H91" s="1"/>
  <c r="H90" s="1"/>
  <c r="H89" s="1"/>
  <c r="H88" s="1"/>
  <c r="H64"/>
  <c r="H63" s="1"/>
  <c r="H62" s="1"/>
  <c r="H61" s="1"/>
  <c r="H60" s="1"/>
  <c r="H72" i="4" l="1"/>
  <c r="H6" i="3"/>
</calcChain>
</file>

<file path=xl/sharedStrings.xml><?xml version="1.0" encoding="utf-8"?>
<sst xmlns="http://schemas.openxmlformats.org/spreadsheetml/2006/main" count="829" uniqueCount="125">
  <si>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</si>
  <si>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</si>
  <si>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</si>
  <si>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</si>
  <si>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</si>
  <si>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</si>
  <si>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</si>
  <si>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</si>
  <si>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</si>
  <si>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</si>
  <si>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</si>
  <si>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</si>
  <si>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</si>
  <si>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</si>
  <si>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</si>
  <si>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</si>
  <si>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</si>
  <si>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</si>
  <si>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</si>
  <si>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</si>
  <si>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</si>
  <si>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</si>
  <si>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</si>
  <si>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</si>
  <si>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</si>
  <si>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</si>
  <si>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</si>
  <si>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</si>
  <si>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</si>
  <si>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</si>
  <si>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</si>
  <si>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</si>
  <si>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</si>
  <si>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</si>
  <si>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</si>
  <si>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</si>
  <si>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</si>
  <si>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</si>
  <si>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</si>
  <si>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</si>
  <si>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</si>
  <si>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</si>
  <si>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</si>
  <si>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</si>
  <si>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</si>
  <si>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</si>
  <si>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</si>
  <si>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</si>
  <si>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</si>
  <si>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</si>
  <si>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</si>
  <si>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</si>
  <si>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</si>
  <si>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</si>
  <si>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</si>
  <si>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</si>
  <si>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</si>
  <si>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</si>
  <si>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</si>
  <si>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</si>
  <si>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</si>
  <si>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</si>
  <si>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</si>
  <si>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</si>
  <si>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</si>
  <si>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</si>
  <si>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</si>
  <si>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</si>
  <si>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</si>
  <si>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</si>
  <si>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</si>
  <si>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</si>
  <si>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</si>
  <si>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</si>
  <si>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</si>
  <si>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</si>
  <si>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</si>
  <si>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</si>
  <si>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</si>
  <si>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Главный распорядитель</t>
  </si>
  <si>
    <t>993</t>
  </si>
  <si>
    <t>рублей</t>
  </si>
  <si>
    <t>Резервные фонды</t>
  </si>
  <si>
    <t>Другие общегосударственные вопросы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</si>
  <si>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</si>
  <si>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 xml:space="preserve">Подпрограмма "Безопасные и качественные автомобильные дороги"  </t>
  </si>
  <si>
    <t>Обеспечение деятельности учреждений культурно-досугового типа и народного творчества</t>
  </si>
  <si>
    <t>13</t>
  </si>
  <si>
    <t>Ч5Э0173770</t>
  </si>
  <si>
    <t>Ч210300000</t>
  </si>
  <si>
    <t>№ п/п</t>
  </si>
  <si>
    <t>Администрация Иваньковского сельского поселения                                                                                                                                                                                   Ядринского района Чувашской Республики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</si>
  <si>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</si>
  <si>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</si>
  <si>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</si>
  <si>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Иваньковского сельского поселения Ядринского района Чувашской Республики" </t>
  </si>
  <si>
    <t xml:space="preserve">Выполнение других обязательств Иваньковского сельского поселения Ядринского района Чувашской Республики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</si>
  <si>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</si>
  <si>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</si>
  <si>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</si>
  <si>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</si>
  <si>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</si>
  <si>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</si>
  <si>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</si>
  <si>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</si>
  <si>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</si>
  <si>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</si>
  <si>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</si>
  <si>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Обеспечение проведения выборов и референдумов</t>
  </si>
  <si>
    <t>Организация и проведение выборов в законодательные (представительные) органы муниципального образования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</si>
  <si>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</si>
  <si>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</si>
  <si>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</si>
  <si>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</si>
  <si>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</si>
  <si>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07</t>
  </si>
  <si>
    <t>Ч5Э0173790</t>
  </si>
  <si>
    <t>Ч2103S4191</t>
  </si>
  <si>
    <t>Ч2103S4192</t>
  </si>
  <si>
    <t>Ч210374190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</si>
  <si>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 Иваньковского сельского поселения Ядринского района Чувашской Республики  на плановый период 2021 и 2022 годов  </t>
  </si>
  <si>
    <t>Администрация Иваньковского сельского поселения                                                                                                                                                                        Ядринского района Чувашской Республики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</si>
  <si>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Иваньковского сельского поселения Ядринского района Чувашской Республики  на 2020 год  </t>
  </si>
  <si>
    <t xml:space="preserve">           Приложение № 5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Ядринского района Чувашской Республики
от 05.12.2019 г. №1</t>
  </si>
  <si>
    <t xml:space="preserve">       Приложение № 5.1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05.12.2019 г. №1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</si>
</sst>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/>
    <xf numFmtId="0" fontId="3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view="pageBreakPreview" zoomScale="75" zoomScaleNormal="80" zoomScaleSheetLayoutView="75" workbookViewId="0">
      <selection activeCell="B1" sqref="B1"/>
    </sheetView>
  </sheetViews>
  <sheetFormatPr defaultRowHeight="12.75"/>
  <cols>
    <col min="1" max="1" width="4.5703125" customWidth="1"/>
    <col min="2" max="2" width="91.85546875" customWidth="1"/>
    <col min="3" max="3" width="6" customWidth="1"/>
    <col min="4" max="4" width="5.7109375" customWidth="1"/>
    <col min="5" max="5" width="6.28515625" customWidth="1"/>
    <col min="6" max="6" width="13.28515625" customWidth="1"/>
    <col min="7" max="7" width="7.28515625" customWidth="1"/>
    <col min="8" max="8" width="15.28515625" customWidth="1"/>
    <col min="9" max="9" width="12" customWidth="1"/>
  </cols>
  <sheetData>
    <row r="1" spans="1:8" ht="73.900000000000006" customHeight="1">
      <c r="A1" s="1"/>
      <c r="B1" s="4"/>
      <c r="C1" s="4"/>
      <c r="D1" s="42" t="s">
        <v>123</v>
      </c>
      <c r="E1" s="42"/>
      <c r="F1" s="42"/>
      <c r="G1" s="42"/>
      <c r="H1" s="42"/>
    </row>
    <row r="2" spans="1:8" ht="6.75" customHeight="1">
      <c r="A2" s="1"/>
      <c r="B2" s="4"/>
      <c r="C2" s="4"/>
      <c r="D2" s="3"/>
      <c r="E2" s="3"/>
      <c r="F2" s="3"/>
      <c r="G2" s="3"/>
      <c r="H2" s="3"/>
    </row>
    <row r="3" spans="1:8" ht="52.5" customHeight="1">
      <c r="A3" s="43" t="s">
        <v>122</v>
      </c>
      <c r="B3" s="43"/>
      <c r="C3" s="43"/>
      <c r="D3" s="43"/>
      <c r="E3" s="43"/>
      <c r="F3" s="43"/>
      <c r="G3" s="43"/>
      <c r="H3" s="43"/>
    </row>
    <row r="4" spans="1:8">
      <c r="A4" s="1"/>
      <c r="B4" s="1"/>
      <c r="C4" s="1"/>
      <c r="D4" s="1"/>
      <c r="E4" s="1"/>
      <c r="F4" s="1"/>
      <c r="G4" s="1"/>
      <c r="H4" s="2" t="s">
        <v>81</v>
      </c>
    </row>
    <row r="5" spans="1:8" ht="153" customHeight="1">
      <c r="A5" s="39" t="s">
        <v>90</v>
      </c>
      <c r="B5" s="40" t="s">
        <v>0</v>
      </c>
      <c r="C5" s="38" t="s">
        <v>79</v>
      </c>
      <c r="D5" s="38" t="s">
        <v>43</v>
      </c>
      <c r="E5" s="38" t="s">
        <v>44</v>
      </c>
      <c r="F5" s="38" t="s">
        <v>46</v>
      </c>
      <c r="G5" s="38" t="s">
        <v>45</v>
      </c>
      <c r="H5" s="39" t="s">
        <v>20</v>
      </c>
    </row>
    <row r="6" spans="1:8" ht="38.25" customHeight="1">
      <c r="A6" s="44" t="s">
        <v>91</v>
      </c>
      <c r="B6" s="44"/>
      <c r="C6" s="9" t="s">
        <v>80</v>
      </c>
      <c r="D6" s="38"/>
      <c r="E6" s="38"/>
      <c r="F6" s="38"/>
      <c r="G6" s="38"/>
      <c r="H6" s="30">
        <f>SUM(H7+H42++H52+H60+H80+H88)</f>
        <v>2941047.5</v>
      </c>
    </row>
    <row r="7" spans="1:8" ht="18" customHeight="1">
      <c r="A7" s="41">
        <v>1</v>
      </c>
      <c r="B7" s="11" t="s">
        <v>1</v>
      </c>
      <c r="C7" s="8" t="s">
        <v>80</v>
      </c>
      <c r="D7" s="20" t="s">
        <v>2</v>
      </c>
      <c r="E7" s="20"/>
      <c r="F7" s="20"/>
      <c r="G7" s="20"/>
      <c r="H7" s="21">
        <f>SUM(H8+H26+H33+H19)</f>
        <v>1455273</v>
      </c>
    </row>
    <row r="8" spans="1:8" ht="32.1" customHeight="1">
      <c r="A8" s="41"/>
      <c r="B8" s="12" t="s">
        <v>22</v>
      </c>
      <c r="C8" s="7" t="s">
        <v>80</v>
      </c>
      <c r="D8" s="22" t="s">
        <v>2</v>
      </c>
      <c r="E8" s="22" t="s">
        <v>3</v>
      </c>
      <c r="F8" s="22"/>
      <c r="G8" s="22"/>
      <c r="H8" s="23">
        <f>SUM(H9)</f>
        <v>1273985</v>
      </c>
    </row>
    <row r="9" spans="1:8" ht="32.1" customHeight="1">
      <c r="A9" s="41"/>
      <c r="B9" s="12" t="s">
        <v>92</v>
      </c>
      <c r="C9" s="7" t="s">
        <v>80</v>
      </c>
      <c r="D9" s="22" t="s">
        <v>2</v>
      </c>
      <c r="E9" s="22" t="s">
        <v>3</v>
      </c>
      <c r="F9" s="22" t="s">
        <v>58</v>
      </c>
      <c r="G9" s="22"/>
      <c r="H9" s="23">
        <f>SUM(H10)</f>
        <v>1273985</v>
      </c>
    </row>
    <row r="10" spans="1:8" ht="45.6" customHeight="1">
      <c r="A10" s="41"/>
      <c r="B10" s="12" t="s">
        <v>93</v>
      </c>
      <c r="C10" s="7" t="s">
        <v>80</v>
      </c>
      <c r="D10" s="22" t="s">
        <v>2</v>
      </c>
      <c r="E10" s="22" t="s">
        <v>3</v>
      </c>
      <c r="F10" s="22" t="s">
        <v>72</v>
      </c>
      <c r="G10" s="22"/>
      <c r="H10" s="23">
        <f>SUM(H11)</f>
        <v>1273985</v>
      </c>
    </row>
    <row r="11" spans="1:8" ht="15.95" customHeight="1">
      <c r="A11" s="41"/>
      <c r="B11" s="12" t="s">
        <v>57</v>
      </c>
      <c r="C11" s="7" t="s">
        <v>80</v>
      </c>
      <c r="D11" s="22" t="s">
        <v>2</v>
      </c>
      <c r="E11" s="22" t="s">
        <v>3</v>
      </c>
      <c r="F11" s="22" t="s">
        <v>62</v>
      </c>
      <c r="G11" s="22"/>
      <c r="H11" s="23">
        <f>SUM(H12)</f>
        <v>1273985</v>
      </c>
    </row>
    <row r="12" spans="1:8" ht="15.95" customHeight="1">
      <c r="A12" s="41"/>
      <c r="B12" s="13" t="s">
        <v>25</v>
      </c>
      <c r="C12" s="6" t="s">
        <v>80</v>
      </c>
      <c r="D12" s="24" t="s">
        <v>2</v>
      </c>
      <c r="E12" s="24" t="s">
        <v>3</v>
      </c>
      <c r="F12" s="24" t="s">
        <v>51</v>
      </c>
      <c r="G12" s="24"/>
      <c r="H12" s="25">
        <f>SUM(H13+H15+H17)</f>
        <v>1273985</v>
      </c>
    </row>
    <row r="13" spans="1:8" ht="32.1" customHeight="1">
      <c r="A13" s="41"/>
      <c r="B13" s="14" t="s">
        <v>28</v>
      </c>
      <c r="C13" s="5" t="s">
        <v>80</v>
      </c>
      <c r="D13" s="26" t="s">
        <v>2</v>
      </c>
      <c r="E13" s="26" t="s">
        <v>3</v>
      </c>
      <c r="F13" s="26" t="s">
        <v>51</v>
      </c>
      <c r="G13" s="26" t="s">
        <v>27</v>
      </c>
      <c r="H13" s="27">
        <f>SUM(H14)</f>
        <v>1111785</v>
      </c>
    </row>
    <row r="14" spans="1:8" ht="15.95" customHeight="1">
      <c r="A14" s="41"/>
      <c r="B14" s="14" t="s">
        <v>35</v>
      </c>
      <c r="C14" s="5" t="s">
        <v>80</v>
      </c>
      <c r="D14" s="26" t="s">
        <v>2</v>
      </c>
      <c r="E14" s="26" t="s">
        <v>3</v>
      </c>
      <c r="F14" s="26" t="s">
        <v>51</v>
      </c>
      <c r="G14" s="26" t="s">
        <v>36</v>
      </c>
      <c r="H14" s="27">
        <v>1111785</v>
      </c>
    </row>
    <row r="15" spans="1:8" ht="15.95" customHeight="1">
      <c r="A15" s="41"/>
      <c r="B15" s="14" t="s">
        <v>29</v>
      </c>
      <c r="C15" s="5" t="s">
        <v>80</v>
      </c>
      <c r="D15" s="26" t="s">
        <v>2</v>
      </c>
      <c r="E15" s="26" t="s">
        <v>3</v>
      </c>
      <c r="F15" s="26" t="s">
        <v>51</v>
      </c>
      <c r="G15" s="26" t="s">
        <v>30</v>
      </c>
      <c r="H15" s="27">
        <f>SUM(H16)</f>
        <v>148900</v>
      </c>
    </row>
    <row r="16" spans="1:8" ht="15.95" customHeight="1">
      <c r="A16" s="41"/>
      <c r="B16" s="14" t="s">
        <v>37</v>
      </c>
      <c r="C16" s="5" t="s">
        <v>80</v>
      </c>
      <c r="D16" s="26" t="s">
        <v>2</v>
      </c>
      <c r="E16" s="26" t="s">
        <v>3</v>
      </c>
      <c r="F16" s="26" t="s">
        <v>51</v>
      </c>
      <c r="G16" s="26" t="s">
        <v>34</v>
      </c>
      <c r="H16" s="27">
        <v>148900</v>
      </c>
    </row>
    <row r="17" spans="1:8" ht="15.95" customHeight="1">
      <c r="A17" s="41"/>
      <c r="B17" s="14" t="s">
        <v>31</v>
      </c>
      <c r="C17" s="5" t="s">
        <v>80</v>
      </c>
      <c r="D17" s="26" t="s">
        <v>2</v>
      </c>
      <c r="E17" s="26" t="s">
        <v>3</v>
      </c>
      <c r="F17" s="26" t="s">
        <v>51</v>
      </c>
      <c r="G17" s="26" t="s">
        <v>32</v>
      </c>
      <c r="H17" s="27">
        <f>SUM(H18)</f>
        <v>13300</v>
      </c>
    </row>
    <row r="18" spans="1:8" ht="15.95" customHeight="1">
      <c r="A18" s="41"/>
      <c r="B18" s="14" t="s">
        <v>39</v>
      </c>
      <c r="C18" s="5" t="s">
        <v>80</v>
      </c>
      <c r="D18" s="26" t="s">
        <v>2</v>
      </c>
      <c r="E18" s="26" t="s">
        <v>3</v>
      </c>
      <c r="F18" s="26" t="s">
        <v>51</v>
      </c>
      <c r="G18" s="26" t="s">
        <v>38</v>
      </c>
      <c r="H18" s="27">
        <v>13300</v>
      </c>
    </row>
    <row r="19" spans="1:8" ht="15.95" customHeight="1">
      <c r="A19" s="41"/>
      <c r="B19" s="15" t="s">
        <v>108</v>
      </c>
      <c r="C19" s="7" t="s">
        <v>80</v>
      </c>
      <c r="D19" s="22" t="s">
        <v>2</v>
      </c>
      <c r="E19" s="22" t="s">
        <v>115</v>
      </c>
      <c r="F19" s="26"/>
      <c r="G19" s="26"/>
      <c r="H19" s="23">
        <f t="shared" ref="H19:H24" si="0">SUM(H20)</f>
        <v>35450</v>
      </c>
    </row>
    <row r="20" spans="1:8" ht="32.1" customHeight="1">
      <c r="A20" s="41"/>
      <c r="B20" s="12" t="s">
        <v>92</v>
      </c>
      <c r="C20" s="7" t="s">
        <v>80</v>
      </c>
      <c r="D20" s="22" t="s">
        <v>2</v>
      </c>
      <c r="E20" s="22" t="s">
        <v>115</v>
      </c>
      <c r="F20" s="22" t="s">
        <v>58</v>
      </c>
      <c r="G20" s="26"/>
      <c r="H20" s="23">
        <f t="shared" si="0"/>
        <v>35450</v>
      </c>
    </row>
    <row r="21" spans="1:8" ht="46.5" customHeight="1">
      <c r="A21" s="41"/>
      <c r="B21" s="12" t="s">
        <v>93</v>
      </c>
      <c r="C21" s="7" t="s">
        <v>80</v>
      </c>
      <c r="D21" s="22" t="s">
        <v>2</v>
      </c>
      <c r="E21" s="22" t="s">
        <v>115</v>
      </c>
      <c r="F21" s="22" t="s">
        <v>72</v>
      </c>
      <c r="G21" s="26"/>
      <c r="H21" s="23">
        <f t="shared" si="0"/>
        <v>35450</v>
      </c>
    </row>
    <row r="22" spans="1:8" ht="15.95" customHeight="1">
      <c r="A22" s="41"/>
      <c r="B22" s="12" t="s">
        <v>57</v>
      </c>
      <c r="C22" s="7" t="s">
        <v>80</v>
      </c>
      <c r="D22" s="22" t="s">
        <v>2</v>
      </c>
      <c r="E22" s="22" t="s">
        <v>115</v>
      </c>
      <c r="F22" s="22" t="s">
        <v>62</v>
      </c>
      <c r="G22" s="26"/>
      <c r="H22" s="23">
        <f t="shared" si="0"/>
        <v>35450</v>
      </c>
    </row>
    <row r="23" spans="1:8" ht="30" customHeight="1">
      <c r="A23" s="41"/>
      <c r="B23" s="16" t="s">
        <v>109</v>
      </c>
      <c r="C23" s="6" t="s">
        <v>80</v>
      </c>
      <c r="D23" s="24" t="s">
        <v>2</v>
      </c>
      <c r="E23" s="24" t="s">
        <v>115</v>
      </c>
      <c r="F23" s="24" t="s">
        <v>116</v>
      </c>
      <c r="G23" s="24"/>
      <c r="H23" s="25">
        <f t="shared" si="0"/>
        <v>35450</v>
      </c>
    </row>
    <row r="24" spans="1:8" ht="15.95" customHeight="1">
      <c r="A24" s="41"/>
      <c r="B24" s="14" t="s">
        <v>29</v>
      </c>
      <c r="C24" s="5" t="s">
        <v>80</v>
      </c>
      <c r="D24" s="26" t="s">
        <v>2</v>
      </c>
      <c r="E24" s="26" t="s">
        <v>115</v>
      </c>
      <c r="F24" s="26" t="s">
        <v>116</v>
      </c>
      <c r="G24" s="26" t="s">
        <v>30</v>
      </c>
      <c r="H24" s="27">
        <f t="shared" si="0"/>
        <v>35450</v>
      </c>
    </row>
    <row r="25" spans="1:8" ht="15.95" customHeight="1">
      <c r="A25" s="41"/>
      <c r="B25" s="14" t="s">
        <v>37</v>
      </c>
      <c r="C25" s="5" t="s">
        <v>80</v>
      </c>
      <c r="D25" s="26" t="s">
        <v>2</v>
      </c>
      <c r="E25" s="26" t="s">
        <v>115</v>
      </c>
      <c r="F25" s="26" t="s">
        <v>116</v>
      </c>
      <c r="G25" s="26" t="s">
        <v>34</v>
      </c>
      <c r="H25" s="27">
        <v>35450</v>
      </c>
    </row>
    <row r="26" spans="1:8" ht="15.95" customHeight="1">
      <c r="A26" s="41"/>
      <c r="B26" s="15" t="s">
        <v>82</v>
      </c>
      <c r="C26" s="7" t="s">
        <v>80</v>
      </c>
      <c r="D26" s="22" t="s">
        <v>2</v>
      </c>
      <c r="E26" s="22" t="s">
        <v>13</v>
      </c>
      <c r="F26" s="26"/>
      <c r="G26" s="26"/>
      <c r="H26" s="23">
        <f t="shared" ref="H26:H31" si="1">SUM(H27)</f>
        <v>1000</v>
      </c>
    </row>
    <row r="27" spans="1:8" ht="45" customHeight="1">
      <c r="A27" s="41"/>
      <c r="B27" s="15" t="s">
        <v>94</v>
      </c>
      <c r="C27" s="7" t="s">
        <v>80</v>
      </c>
      <c r="D27" s="22" t="s">
        <v>2</v>
      </c>
      <c r="E27" s="22" t="s">
        <v>13</v>
      </c>
      <c r="F27" s="22" t="s">
        <v>59</v>
      </c>
      <c r="G27" s="28"/>
      <c r="H27" s="23">
        <f t="shared" si="1"/>
        <v>1000</v>
      </c>
    </row>
    <row r="28" spans="1:8" ht="47.1" customHeight="1">
      <c r="A28" s="41"/>
      <c r="B28" s="15" t="s">
        <v>95</v>
      </c>
      <c r="C28" s="7" t="s">
        <v>80</v>
      </c>
      <c r="D28" s="22" t="s">
        <v>2</v>
      </c>
      <c r="E28" s="22" t="s">
        <v>13</v>
      </c>
      <c r="F28" s="22" t="s">
        <v>73</v>
      </c>
      <c r="G28" s="28"/>
      <c r="H28" s="23">
        <f t="shared" si="1"/>
        <v>1000</v>
      </c>
    </row>
    <row r="29" spans="1:8" ht="32.1" customHeight="1">
      <c r="A29" s="41"/>
      <c r="B29" s="15" t="s">
        <v>60</v>
      </c>
      <c r="C29" s="7" t="s">
        <v>80</v>
      </c>
      <c r="D29" s="22" t="s">
        <v>2</v>
      </c>
      <c r="E29" s="22" t="s">
        <v>13</v>
      </c>
      <c r="F29" s="22" t="s">
        <v>61</v>
      </c>
      <c r="G29" s="28"/>
      <c r="H29" s="23">
        <f t="shared" si="1"/>
        <v>1000</v>
      </c>
    </row>
    <row r="30" spans="1:8" ht="15.95" customHeight="1">
      <c r="A30" s="41"/>
      <c r="B30" s="13" t="s">
        <v>26</v>
      </c>
      <c r="C30" s="6" t="s">
        <v>80</v>
      </c>
      <c r="D30" s="24" t="s">
        <v>2</v>
      </c>
      <c r="E30" s="24" t="s">
        <v>13</v>
      </c>
      <c r="F30" s="24" t="s">
        <v>52</v>
      </c>
      <c r="G30" s="24"/>
      <c r="H30" s="25">
        <f t="shared" si="1"/>
        <v>1000</v>
      </c>
    </row>
    <row r="31" spans="1:8" ht="15.95" customHeight="1">
      <c r="A31" s="41"/>
      <c r="B31" s="14" t="s">
        <v>31</v>
      </c>
      <c r="C31" s="5" t="s">
        <v>80</v>
      </c>
      <c r="D31" s="26" t="s">
        <v>2</v>
      </c>
      <c r="E31" s="26" t="s">
        <v>13</v>
      </c>
      <c r="F31" s="26" t="s">
        <v>52</v>
      </c>
      <c r="G31" s="26" t="s">
        <v>32</v>
      </c>
      <c r="H31" s="27">
        <f t="shared" si="1"/>
        <v>1000</v>
      </c>
    </row>
    <row r="32" spans="1:8" ht="15.95" customHeight="1">
      <c r="A32" s="41"/>
      <c r="B32" s="14" t="s">
        <v>41</v>
      </c>
      <c r="C32" s="5" t="s">
        <v>80</v>
      </c>
      <c r="D32" s="26" t="s">
        <v>2</v>
      </c>
      <c r="E32" s="26" t="s">
        <v>13</v>
      </c>
      <c r="F32" s="26" t="s">
        <v>52</v>
      </c>
      <c r="G32" s="26" t="s">
        <v>40</v>
      </c>
      <c r="H32" s="27">
        <v>1000</v>
      </c>
    </row>
    <row r="33" spans="1:8" ht="15.95" customHeight="1">
      <c r="A33" s="41"/>
      <c r="B33" s="15" t="s">
        <v>83</v>
      </c>
      <c r="C33" s="7" t="s">
        <v>80</v>
      </c>
      <c r="D33" s="22" t="s">
        <v>2</v>
      </c>
      <c r="E33" s="22" t="s">
        <v>87</v>
      </c>
      <c r="F33" s="26"/>
      <c r="G33" s="26"/>
      <c r="H33" s="23">
        <f t="shared" ref="H33:H40" si="2">SUM(H34)</f>
        <v>144838</v>
      </c>
    </row>
    <row r="34" spans="1:8" ht="32.1" customHeight="1">
      <c r="A34" s="41"/>
      <c r="B34" s="12" t="s">
        <v>92</v>
      </c>
      <c r="C34" s="7" t="s">
        <v>80</v>
      </c>
      <c r="D34" s="22" t="s">
        <v>2</v>
      </c>
      <c r="E34" s="22" t="s">
        <v>87</v>
      </c>
      <c r="F34" s="22" t="s">
        <v>58</v>
      </c>
      <c r="G34" s="26"/>
      <c r="H34" s="23">
        <f t="shared" si="2"/>
        <v>144838</v>
      </c>
    </row>
    <row r="35" spans="1:8" ht="47.1" customHeight="1">
      <c r="A35" s="41"/>
      <c r="B35" s="12" t="s">
        <v>93</v>
      </c>
      <c r="C35" s="7" t="s">
        <v>80</v>
      </c>
      <c r="D35" s="22" t="s">
        <v>2</v>
      </c>
      <c r="E35" s="22" t="s">
        <v>87</v>
      </c>
      <c r="F35" s="22" t="s">
        <v>72</v>
      </c>
      <c r="G35" s="26"/>
      <c r="H35" s="23">
        <f t="shared" si="2"/>
        <v>144838</v>
      </c>
    </row>
    <row r="36" spans="1:8" ht="15.95" customHeight="1">
      <c r="A36" s="41"/>
      <c r="B36" s="12" t="s">
        <v>57</v>
      </c>
      <c r="C36" s="7" t="s">
        <v>80</v>
      </c>
      <c r="D36" s="22" t="s">
        <v>2</v>
      </c>
      <c r="E36" s="22" t="s">
        <v>87</v>
      </c>
      <c r="F36" s="22" t="s">
        <v>62</v>
      </c>
      <c r="G36" s="26"/>
      <c r="H36" s="23">
        <f t="shared" si="2"/>
        <v>144838</v>
      </c>
    </row>
    <row r="37" spans="1:8" ht="30" customHeight="1">
      <c r="A37" s="41"/>
      <c r="B37" s="16" t="s">
        <v>96</v>
      </c>
      <c r="C37" s="6" t="s">
        <v>80</v>
      </c>
      <c r="D37" s="24" t="s">
        <v>2</v>
      </c>
      <c r="E37" s="24" t="s">
        <v>87</v>
      </c>
      <c r="F37" s="24" t="s">
        <v>88</v>
      </c>
      <c r="G37" s="26"/>
      <c r="H37" s="25">
        <f>SUM(H40+H38)</f>
        <v>144838</v>
      </c>
    </row>
    <row r="38" spans="1:8" ht="15.95" customHeight="1">
      <c r="A38" s="41"/>
      <c r="B38" s="14" t="s">
        <v>29</v>
      </c>
      <c r="C38" s="5" t="s">
        <v>80</v>
      </c>
      <c r="D38" s="26" t="s">
        <v>2</v>
      </c>
      <c r="E38" s="26" t="s">
        <v>87</v>
      </c>
      <c r="F38" s="26" t="s">
        <v>88</v>
      </c>
      <c r="G38" s="26" t="s">
        <v>30</v>
      </c>
      <c r="H38" s="27">
        <f>SUM(H39)</f>
        <v>142140</v>
      </c>
    </row>
    <row r="39" spans="1:8" ht="15.95" customHeight="1">
      <c r="A39" s="41"/>
      <c r="B39" s="14" t="s">
        <v>37</v>
      </c>
      <c r="C39" s="5" t="s">
        <v>80</v>
      </c>
      <c r="D39" s="26" t="s">
        <v>2</v>
      </c>
      <c r="E39" s="26" t="s">
        <v>87</v>
      </c>
      <c r="F39" s="26" t="s">
        <v>88</v>
      </c>
      <c r="G39" s="26" t="s">
        <v>34</v>
      </c>
      <c r="H39" s="27">
        <v>142140</v>
      </c>
    </row>
    <row r="40" spans="1:8" ht="15.95" customHeight="1">
      <c r="A40" s="41"/>
      <c r="B40" s="14" t="s">
        <v>31</v>
      </c>
      <c r="C40" s="5" t="s">
        <v>80</v>
      </c>
      <c r="D40" s="26" t="s">
        <v>2</v>
      </c>
      <c r="E40" s="26" t="s">
        <v>87</v>
      </c>
      <c r="F40" s="26" t="s">
        <v>88</v>
      </c>
      <c r="G40" s="26" t="s">
        <v>32</v>
      </c>
      <c r="H40" s="27">
        <f t="shared" si="2"/>
        <v>2698</v>
      </c>
    </row>
    <row r="41" spans="1:8" ht="15.95" customHeight="1">
      <c r="A41" s="41"/>
      <c r="B41" s="14" t="s">
        <v>39</v>
      </c>
      <c r="C41" s="5" t="s">
        <v>80</v>
      </c>
      <c r="D41" s="26" t="s">
        <v>2</v>
      </c>
      <c r="E41" s="26" t="s">
        <v>87</v>
      </c>
      <c r="F41" s="26" t="s">
        <v>88</v>
      </c>
      <c r="G41" s="26" t="s">
        <v>38</v>
      </c>
      <c r="H41" s="27">
        <v>2698</v>
      </c>
    </row>
    <row r="42" spans="1:8" ht="15.95" customHeight="1">
      <c r="A42" s="41">
        <v>2</v>
      </c>
      <c r="B42" s="17" t="s">
        <v>14</v>
      </c>
      <c r="C42" s="8" t="s">
        <v>80</v>
      </c>
      <c r="D42" s="20" t="s">
        <v>5</v>
      </c>
      <c r="E42" s="20"/>
      <c r="F42" s="20"/>
      <c r="G42" s="20"/>
      <c r="H42" s="21">
        <f>H43</f>
        <v>89594.5</v>
      </c>
    </row>
    <row r="43" spans="1:8" ht="15.95" customHeight="1">
      <c r="A43" s="41"/>
      <c r="B43" s="12" t="s">
        <v>4</v>
      </c>
      <c r="C43" s="7" t="s">
        <v>80</v>
      </c>
      <c r="D43" s="22" t="s">
        <v>5</v>
      </c>
      <c r="E43" s="22" t="s">
        <v>6</v>
      </c>
      <c r="F43" s="22"/>
      <c r="G43" s="22"/>
      <c r="H43" s="23">
        <f>SUM(H44)</f>
        <v>89594.5</v>
      </c>
    </row>
    <row r="44" spans="1:8" ht="47.1" customHeight="1">
      <c r="A44" s="41"/>
      <c r="B44" s="15" t="s">
        <v>94</v>
      </c>
      <c r="C44" s="7" t="s">
        <v>80</v>
      </c>
      <c r="D44" s="22" t="s">
        <v>5</v>
      </c>
      <c r="E44" s="22" t="s">
        <v>6</v>
      </c>
      <c r="F44" s="22" t="s">
        <v>59</v>
      </c>
      <c r="G44" s="22"/>
      <c r="H44" s="23">
        <f>SUM(H45)</f>
        <v>89594.5</v>
      </c>
    </row>
    <row r="45" spans="1:8" ht="47.1" customHeight="1">
      <c r="A45" s="41"/>
      <c r="B45" s="15" t="s">
        <v>95</v>
      </c>
      <c r="C45" s="7" t="s">
        <v>80</v>
      </c>
      <c r="D45" s="22" t="s">
        <v>5</v>
      </c>
      <c r="E45" s="22" t="s">
        <v>6</v>
      </c>
      <c r="F45" s="22" t="s">
        <v>73</v>
      </c>
      <c r="G45" s="22"/>
      <c r="H45" s="23">
        <f>SUM(H46)</f>
        <v>89594.5</v>
      </c>
    </row>
    <row r="46" spans="1:8" ht="47.1" customHeight="1">
      <c r="A46" s="41"/>
      <c r="B46" s="12" t="s">
        <v>63</v>
      </c>
      <c r="C46" s="7" t="s">
        <v>80</v>
      </c>
      <c r="D46" s="22" t="s">
        <v>5</v>
      </c>
      <c r="E46" s="22" t="s">
        <v>6</v>
      </c>
      <c r="F46" s="22" t="s">
        <v>64</v>
      </c>
      <c r="G46" s="22"/>
      <c r="H46" s="23">
        <f>SUM(H47)</f>
        <v>89594.5</v>
      </c>
    </row>
    <row r="47" spans="1:8" ht="32.1" customHeight="1">
      <c r="A47" s="41"/>
      <c r="B47" s="13" t="s">
        <v>56</v>
      </c>
      <c r="C47" s="6" t="s">
        <v>80</v>
      </c>
      <c r="D47" s="24" t="s">
        <v>5</v>
      </c>
      <c r="E47" s="24" t="s">
        <v>6</v>
      </c>
      <c r="F47" s="24" t="s">
        <v>53</v>
      </c>
      <c r="G47" s="24"/>
      <c r="H47" s="25">
        <f>H48+H50</f>
        <v>89594.5</v>
      </c>
    </row>
    <row r="48" spans="1:8" ht="30" customHeight="1">
      <c r="A48" s="41"/>
      <c r="B48" s="14" t="s">
        <v>28</v>
      </c>
      <c r="C48" s="5" t="s">
        <v>80</v>
      </c>
      <c r="D48" s="26" t="s">
        <v>5</v>
      </c>
      <c r="E48" s="26" t="s">
        <v>6</v>
      </c>
      <c r="F48" s="26" t="s">
        <v>53</v>
      </c>
      <c r="G48" s="26" t="s">
        <v>27</v>
      </c>
      <c r="H48" s="27">
        <f>SUM(H49)</f>
        <v>82722.5</v>
      </c>
    </row>
    <row r="49" spans="1:8" ht="15.95" customHeight="1">
      <c r="A49" s="41"/>
      <c r="B49" s="14" t="s">
        <v>42</v>
      </c>
      <c r="C49" s="5" t="s">
        <v>80</v>
      </c>
      <c r="D49" s="26" t="s">
        <v>5</v>
      </c>
      <c r="E49" s="26" t="s">
        <v>6</v>
      </c>
      <c r="F49" s="26" t="s">
        <v>53</v>
      </c>
      <c r="G49" s="26" t="s">
        <v>33</v>
      </c>
      <c r="H49" s="27">
        <v>82722.5</v>
      </c>
    </row>
    <row r="50" spans="1:8" ht="15.95" customHeight="1">
      <c r="A50" s="41"/>
      <c r="B50" s="14" t="s">
        <v>29</v>
      </c>
      <c r="C50" s="5" t="s">
        <v>80</v>
      </c>
      <c r="D50" s="26" t="s">
        <v>5</v>
      </c>
      <c r="E50" s="26" t="s">
        <v>6</v>
      </c>
      <c r="F50" s="26" t="s">
        <v>53</v>
      </c>
      <c r="G50" s="26" t="s">
        <v>30</v>
      </c>
      <c r="H50" s="27">
        <f>SUM(H51)</f>
        <v>6872</v>
      </c>
    </row>
    <row r="51" spans="1:8" ht="15.95" customHeight="1">
      <c r="A51" s="41"/>
      <c r="B51" s="14" t="s">
        <v>37</v>
      </c>
      <c r="C51" s="5" t="s">
        <v>80</v>
      </c>
      <c r="D51" s="26" t="s">
        <v>5</v>
      </c>
      <c r="E51" s="26" t="s">
        <v>6</v>
      </c>
      <c r="F51" s="26" t="s">
        <v>53</v>
      </c>
      <c r="G51" s="26" t="s">
        <v>34</v>
      </c>
      <c r="H51" s="27">
        <v>6872</v>
      </c>
    </row>
    <row r="52" spans="1:8" ht="15.95" customHeight="1">
      <c r="A52" s="41">
        <v>3</v>
      </c>
      <c r="B52" s="11" t="s">
        <v>7</v>
      </c>
      <c r="C52" s="8" t="s">
        <v>80</v>
      </c>
      <c r="D52" s="20" t="s">
        <v>6</v>
      </c>
      <c r="E52" s="20"/>
      <c r="F52" s="20"/>
      <c r="G52" s="20"/>
      <c r="H52" s="21">
        <f>SUM(H53)</f>
        <v>500</v>
      </c>
    </row>
    <row r="53" spans="1:8" ht="15.95" customHeight="1">
      <c r="A53" s="41"/>
      <c r="B53" s="12" t="s">
        <v>24</v>
      </c>
      <c r="C53" s="7" t="s">
        <v>80</v>
      </c>
      <c r="D53" s="22" t="s">
        <v>6</v>
      </c>
      <c r="E53" s="22" t="s">
        <v>8</v>
      </c>
      <c r="F53" s="22"/>
      <c r="G53" s="22"/>
      <c r="H53" s="23">
        <f>SUM(H54)</f>
        <v>500</v>
      </c>
    </row>
    <row r="54" spans="1:8" ht="47.1" customHeight="1">
      <c r="A54" s="41"/>
      <c r="B54" s="12" t="s">
        <v>97</v>
      </c>
      <c r="C54" s="7" t="s">
        <v>80</v>
      </c>
      <c r="D54" s="22" t="s">
        <v>6</v>
      </c>
      <c r="E54" s="22" t="s">
        <v>8</v>
      </c>
      <c r="F54" s="22" t="s">
        <v>65</v>
      </c>
      <c r="G54" s="22"/>
      <c r="H54" s="23">
        <f>SUM(H55)</f>
        <v>500</v>
      </c>
    </row>
    <row r="55" spans="1:8" ht="47.1" customHeight="1">
      <c r="A55" s="41"/>
      <c r="B55" s="12" t="s">
        <v>84</v>
      </c>
      <c r="C55" s="7" t="s">
        <v>80</v>
      </c>
      <c r="D55" s="22" t="s">
        <v>6</v>
      </c>
      <c r="E55" s="22" t="s">
        <v>8</v>
      </c>
      <c r="F55" s="22" t="s">
        <v>75</v>
      </c>
      <c r="G55" s="22"/>
      <c r="H55" s="23">
        <f>SUM(H56)</f>
        <v>500</v>
      </c>
    </row>
    <row r="56" spans="1:8" ht="57.95" customHeight="1">
      <c r="A56" s="41"/>
      <c r="B56" s="12" t="s">
        <v>66</v>
      </c>
      <c r="C56" s="7" t="s">
        <v>80</v>
      </c>
      <c r="D56" s="22" t="s">
        <v>6</v>
      </c>
      <c r="E56" s="22" t="s">
        <v>8</v>
      </c>
      <c r="F56" s="22" t="s">
        <v>74</v>
      </c>
      <c r="G56" s="22"/>
      <c r="H56" s="23">
        <f>SUM(H57)</f>
        <v>500</v>
      </c>
    </row>
    <row r="57" spans="1:8" ht="15.95" customHeight="1">
      <c r="A57" s="41"/>
      <c r="B57" s="18" t="s">
        <v>55</v>
      </c>
      <c r="C57" s="6" t="s">
        <v>80</v>
      </c>
      <c r="D57" s="24" t="s">
        <v>6</v>
      </c>
      <c r="E57" s="24" t="s">
        <v>8</v>
      </c>
      <c r="F57" s="24" t="s">
        <v>54</v>
      </c>
      <c r="G57" s="24"/>
      <c r="H57" s="25">
        <f>H58</f>
        <v>500</v>
      </c>
    </row>
    <row r="58" spans="1:8" ht="15.95" customHeight="1">
      <c r="A58" s="41"/>
      <c r="B58" s="14" t="s">
        <v>29</v>
      </c>
      <c r="C58" s="5" t="s">
        <v>80</v>
      </c>
      <c r="D58" s="26" t="s">
        <v>6</v>
      </c>
      <c r="E58" s="26" t="s">
        <v>8</v>
      </c>
      <c r="F58" s="26" t="s">
        <v>54</v>
      </c>
      <c r="G58" s="26" t="s">
        <v>30</v>
      </c>
      <c r="H58" s="27">
        <f>SUM(H59)</f>
        <v>500</v>
      </c>
    </row>
    <row r="59" spans="1:8" ht="15.95" customHeight="1">
      <c r="A59" s="41"/>
      <c r="B59" s="14" t="s">
        <v>37</v>
      </c>
      <c r="C59" s="5" t="s">
        <v>80</v>
      </c>
      <c r="D59" s="26" t="s">
        <v>6</v>
      </c>
      <c r="E59" s="26" t="s">
        <v>8</v>
      </c>
      <c r="F59" s="26" t="s">
        <v>54</v>
      </c>
      <c r="G59" s="26" t="s">
        <v>34</v>
      </c>
      <c r="H59" s="27">
        <v>500</v>
      </c>
    </row>
    <row r="60" spans="1:8" ht="15.95" customHeight="1">
      <c r="A60" s="41">
        <v>4</v>
      </c>
      <c r="B60" s="11" t="s">
        <v>15</v>
      </c>
      <c r="C60" s="8" t="s">
        <v>80</v>
      </c>
      <c r="D60" s="20" t="s">
        <v>3</v>
      </c>
      <c r="E60" s="20"/>
      <c r="F60" s="20"/>
      <c r="G60" s="20"/>
      <c r="H60" s="21">
        <f>H61</f>
        <v>826500</v>
      </c>
    </row>
    <row r="61" spans="1:8" ht="15.95" customHeight="1">
      <c r="A61" s="41"/>
      <c r="B61" s="12" t="s">
        <v>23</v>
      </c>
      <c r="C61" s="7" t="s">
        <v>80</v>
      </c>
      <c r="D61" s="22" t="s">
        <v>3</v>
      </c>
      <c r="E61" s="22" t="s">
        <v>19</v>
      </c>
      <c r="F61" s="29"/>
      <c r="G61" s="29"/>
      <c r="H61" s="23">
        <f>SUM(H62)</f>
        <v>826500</v>
      </c>
    </row>
    <row r="62" spans="1:8" ht="32.1" customHeight="1">
      <c r="A62" s="41"/>
      <c r="B62" s="12" t="s">
        <v>98</v>
      </c>
      <c r="C62" s="7" t="s">
        <v>80</v>
      </c>
      <c r="D62" s="22" t="s">
        <v>3</v>
      </c>
      <c r="E62" s="22" t="s">
        <v>19</v>
      </c>
      <c r="F62" s="22" t="s">
        <v>68</v>
      </c>
      <c r="G62" s="29"/>
      <c r="H62" s="23">
        <f>SUM(H63)</f>
        <v>826500</v>
      </c>
    </row>
    <row r="63" spans="1:8" ht="15.95" customHeight="1">
      <c r="A63" s="41"/>
      <c r="B63" s="12" t="s">
        <v>85</v>
      </c>
      <c r="C63" s="7" t="s">
        <v>80</v>
      </c>
      <c r="D63" s="22" t="s">
        <v>3</v>
      </c>
      <c r="E63" s="22" t="s">
        <v>19</v>
      </c>
      <c r="F63" s="22" t="s">
        <v>76</v>
      </c>
      <c r="G63" s="29"/>
      <c r="H63" s="23">
        <f>SUM(H64)</f>
        <v>826500</v>
      </c>
    </row>
    <row r="64" spans="1:8" ht="32.1" customHeight="1">
      <c r="A64" s="41"/>
      <c r="B64" s="12" t="s">
        <v>67</v>
      </c>
      <c r="C64" s="7" t="s">
        <v>80</v>
      </c>
      <c r="D64" s="22" t="s">
        <v>3</v>
      </c>
      <c r="E64" s="22" t="s">
        <v>19</v>
      </c>
      <c r="F64" s="22" t="s">
        <v>89</v>
      </c>
      <c r="G64" s="29"/>
      <c r="H64" s="23">
        <f>SUM(H74+H77+H65+H68+H71)</f>
        <v>826500</v>
      </c>
    </row>
    <row r="65" spans="1:8" ht="32.1" customHeight="1">
      <c r="A65" s="41"/>
      <c r="B65" s="19" t="s">
        <v>110</v>
      </c>
      <c r="C65" s="6" t="s">
        <v>80</v>
      </c>
      <c r="D65" s="24" t="s">
        <v>3</v>
      </c>
      <c r="E65" s="24" t="s">
        <v>19</v>
      </c>
      <c r="F65" s="24" t="s">
        <v>117</v>
      </c>
      <c r="G65" s="24"/>
      <c r="H65" s="25">
        <f>SUM(H66)</f>
        <v>212600</v>
      </c>
    </row>
    <row r="66" spans="1:8" ht="15.95" customHeight="1">
      <c r="A66" s="41"/>
      <c r="B66" s="14" t="s">
        <v>29</v>
      </c>
      <c r="C66" s="5" t="s">
        <v>80</v>
      </c>
      <c r="D66" s="26" t="s">
        <v>3</v>
      </c>
      <c r="E66" s="26" t="s">
        <v>19</v>
      </c>
      <c r="F66" s="26" t="s">
        <v>117</v>
      </c>
      <c r="G66" s="26" t="s">
        <v>30</v>
      </c>
      <c r="H66" s="27">
        <f>SUM(H67)</f>
        <v>212600</v>
      </c>
    </row>
    <row r="67" spans="1:8" ht="15.95" customHeight="1">
      <c r="A67" s="41"/>
      <c r="B67" s="14" t="s">
        <v>37</v>
      </c>
      <c r="C67" s="5" t="s">
        <v>80</v>
      </c>
      <c r="D67" s="26" t="s">
        <v>3</v>
      </c>
      <c r="E67" s="26" t="s">
        <v>19</v>
      </c>
      <c r="F67" s="26" t="s">
        <v>117</v>
      </c>
      <c r="G67" s="26" t="s">
        <v>34</v>
      </c>
      <c r="H67" s="27">
        <v>212600</v>
      </c>
    </row>
    <row r="68" spans="1:8" ht="32.1" customHeight="1">
      <c r="A68" s="41"/>
      <c r="B68" s="18" t="s">
        <v>111</v>
      </c>
      <c r="C68" s="6" t="s">
        <v>80</v>
      </c>
      <c r="D68" s="24" t="s">
        <v>3</v>
      </c>
      <c r="E68" s="24" t="s">
        <v>19</v>
      </c>
      <c r="F68" s="24" t="s">
        <v>117</v>
      </c>
      <c r="G68" s="24"/>
      <c r="H68" s="25">
        <f>SUM(H69)</f>
        <v>40500</v>
      </c>
    </row>
    <row r="69" spans="1:8" ht="15.95" customHeight="1">
      <c r="A69" s="41"/>
      <c r="B69" s="14" t="s">
        <v>29</v>
      </c>
      <c r="C69" s="5" t="s">
        <v>80</v>
      </c>
      <c r="D69" s="26" t="s">
        <v>3</v>
      </c>
      <c r="E69" s="26" t="s">
        <v>19</v>
      </c>
      <c r="F69" s="26" t="s">
        <v>117</v>
      </c>
      <c r="G69" s="26" t="s">
        <v>30</v>
      </c>
      <c r="H69" s="27">
        <f>SUM(H70)</f>
        <v>40500</v>
      </c>
    </row>
    <row r="70" spans="1:8" ht="15.95" customHeight="1">
      <c r="A70" s="41"/>
      <c r="B70" s="14" t="s">
        <v>37</v>
      </c>
      <c r="C70" s="5" t="s">
        <v>80</v>
      </c>
      <c r="D70" s="26" t="s">
        <v>3</v>
      </c>
      <c r="E70" s="26" t="s">
        <v>19</v>
      </c>
      <c r="F70" s="26" t="s">
        <v>117</v>
      </c>
      <c r="G70" s="26" t="s">
        <v>34</v>
      </c>
      <c r="H70" s="27">
        <v>40500</v>
      </c>
    </row>
    <row r="71" spans="1:8" ht="30" customHeight="1">
      <c r="A71" s="41"/>
      <c r="B71" s="19" t="s">
        <v>112</v>
      </c>
      <c r="C71" s="6" t="s">
        <v>80</v>
      </c>
      <c r="D71" s="24" t="s">
        <v>3</v>
      </c>
      <c r="E71" s="24" t="s">
        <v>19</v>
      </c>
      <c r="F71" s="24" t="s">
        <v>118</v>
      </c>
      <c r="G71" s="24"/>
      <c r="H71" s="25">
        <f>SUM(H72)</f>
        <v>235200</v>
      </c>
    </row>
    <row r="72" spans="1:8" ht="15.95" customHeight="1">
      <c r="A72" s="41"/>
      <c r="B72" s="14" t="s">
        <v>29</v>
      </c>
      <c r="C72" s="5" t="s">
        <v>80</v>
      </c>
      <c r="D72" s="26" t="s">
        <v>3</v>
      </c>
      <c r="E72" s="26" t="s">
        <v>19</v>
      </c>
      <c r="F72" s="26" t="s">
        <v>118</v>
      </c>
      <c r="G72" s="26" t="s">
        <v>30</v>
      </c>
      <c r="H72" s="27">
        <f>SUM(H73)</f>
        <v>235200</v>
      </c>
    </row>
    <row r="73" spans="1:8" ht="15.95" customHeight="1">
      <c r="A73" s="41"/>
      <c r="B73" s="14" t="s">
        <v>37</v>
      </c>
      <c r="C73" s="5" t="s">
        <v>80</v>
      </c>
      <c r="D73" s="26" t="s">
        <v>3</v>
      </c>
      <c r="E73" s="26" t="s">
        <v>19</v>
      </c>
      <c r="F73" s="26" t="s">
        <v>118</v>
      </c>
      <c r="G73" s="26" t="s">
        <v>34</v>
      </c>
      <c r="H73" s="27">
        <v>235200</v>
      </c>
    </row>
    <row r="74" spans="1:8" ht="32.1" customHeight="1">
      <c r="A74" s="41"/>
      <c r="B74" s="18" t="s">
        <v>113</v>
      </c>
      <c r="C74" s="6" t="s">
        <v>80</v>
      </c>
      <c r="D74" s="24" t="s">
        <v>3</v>
      </c>
      <c r="E74" s="24" t="s">
        <v>19</v>
      </c>
      <c r="F74" s="24" t="s">
        <v>118</v>
      </c>
      <c r="G74" s="24"/>
      <c r="H74" s="25">
        <f>SUM(H75)</f>
        <v>44800</v>
      </c>
    </row>
    <row r="75" spans="1:8" ht="15.95" customHeight="1">
      <c r="A75" s="41"/>
      <c r="B75" s="14" t="s">
        <v>29</v>
      </c>
      <c r="C75" s="5" t="s">
        <v>80</v>
      </c>
      <c r="D75" s="26" t="s">
        <v>3</v>
      </c>
      <c r="E75" s="26" t="s">
        <v>19</v>
      </c>
      <c r="F75" s="26" t="s">
        <v>118</v>
      </c>
      <c r="G75" s="26" t="s">
        <v>30</v>
      </c>
      <c r="H75" s="27">
        <f>SUM(H76)</f>
        <v>44800</v>
      </c>
    </row>
    <row r="76" spans="1:8" ht="15.95" customHeight="1">
      <c r="A76" s="41"/>
      <c r="B76" s="14" t="s">
        <v>37</v>
      </c>
      <c r="C76" s="5" t="s">
        <v>80</v>
      </c>
      <c r="D76" s="26" t="s">
        <v>3</v>
      </c>
      <c r="E76" s="26" t="s">
        <v>19</v>
      </c>
      <c r="F76" s="26" t="s">
        <v>118</v>
      </c>
      <c r="G76" s="26" t="s">
        <v>34</v>
      </c>
      <c r="H76" s="27">
        <v>44800</v>
      </c>
    </row>
    <row r="77" spans="1:8" ht="32.1" customHeight="1">
      <c r="A77" s="41"/>
      <c r="B77" s="19" t="s">
        <v>114</v>
      </c>
      <c r="C77" s="6" t="s">
        <v>80</v>
      </c>
      <c r="D77" s="24" t="s">
        <v>3</v>
      </c>
      <c r="E77" s="24" t="s">
        <v>19</v>
      </c>
      <c r="F77" s="24" t="s">
        <v>119</v>
      </c>
      <c r="G77" s="24"/>
      <c r="H77" s="25">
        <f>SUM(H78)</f>
        <v>293400</v>
      </c>
    </row>
    <row r="78" spans="1:8" ht="15.95" customHeight="1">
      <c r="A78" s="41"/>
      <c r="B78" s="14" t="s">
        <v>29</v>
      </c>
      <c r="C78" s="5" t="s">
        <v>80</v>
      </c>
      <c r="D78" s="26" t="s">
        <v>3</v>
      </c>
      <c r="E78" s="26" t="s">
        <v>19</v>
      </c>
      <c r="F78" s="26" t="s">
        <v>119</v>
      </c>
      <c r="G78" s="26" t="s">
        <v>30</v>
      </c>
      <c r="H78" s="27">
        <f>SUM(H79)</f>
        <v>293400</v>
      </c>
    </row>
    <row r="79" spans="1:8" ht="15.95" customHeight="1">
      <c r="A79" s="41"/>
      <c r="B79" s="14" t="s">
        <v>37</v>
      </c>
      <c r="C79" s="5" t="s">
        <v>80</v>
      </c>
      <c r="D79" s="26" t="s">
        <v>3</v>
      </c>
      <c r="E79" s="26" t="s">
        <v>19</v>
      </c>
      <c r="F79" s="26" t="s">
        <v>119</v>
      </c>
      <c r="G79" s="26" t="s">
        <v>34</v>
      </c>
      <c r="H79" s="27">
        <v>293400</v>
      </c>
    </row>
    <row r="80" spans="1:8" ht="15.95" customHeight="1">
      <c r="A80" s="41">
        <v>5</v>
      </c>
      <c r="B80" s="11" t="s">
        <v>9</v>
      </c>
      <c r="C80" s="8" t="s">
        <v>80</v>
      </c>
      <c r="D80" s="20" t="s">
        <v>10</v>
      </c>
      <c r="E80" s="20"/>
      <c r="F80" s="20"/>
      <c r="G80" s="20"/>
      <c r="H80" s="21">
        <f t="shared" ref="H80:H86" si="3">SUM(H81)</f>
        <v>95100</v>
      </c>
    </row>
    <row r="81" spans="1:8" ht="15.95" customHeight="1">
      <c r="A81" s="41"/>
      <c r="B81" s="12" t="s">
        <v>17</v>
      </c>
      <c r="C81" s="7" t="s">
        <v>80</v>
      </c>
      <c r="D81" s="22" t="s">
        <v>10</v>
      </c>
      <c r="E81" s="22" t="s">
        <v>6</v>
      </c>
      <c r="F81" s="22"/>
      <c r="G81" s="22"/>
      <c r="H81" s="23">
        <f t="shared" si="3"/>
        <v>95100</v>
      </c>
    </row>
    <row r="82" spans="1:8" ht="47.1" customHeight="1">
      <c r="A82" s="41"/>
      <c r="B82" s="12" t="s">
        <v>100</v>
      </c>
      <c r="C82" s="7" t="s">
        <v>80</v>
      </c>
      <c r="D82" s="22" t="s">
        <v>10</v>
      </c>
      <c r="E82" s="22" t="s">
        <v>6</v>
      </c>
      <c r="F82" s="22" t="s">
        <v>103</v>
      </c>
      <c r="G82" s="22"/>
      <c r="H82" s="23">
        <f>SUM(H83)</f>
        <v>95100</v>
      </c>
    </row>
    <row r="83" spans="1:8" ht="30" customHeight="1">
      <c r="A83" s="41"/>
      <c r="B83" s="12" t="s">
        <v>101</v>
      </c>
      <c r="C83" s="7" t="s">
        <v>80</v>
      </c>
      <c r="D83" s="22" t="s">
        <v>10</v>
      </c>
      <c r="E83" s="22" t="s">
        <v>6</v>
      </c>
      <c r="F83" s="22" t="s">
        <v>104</v>
      </c>
      <c r="G83" s="22"/>
      <c r="H83" s="23">
        <f>SUM(H84)</f>
        <v>95100</v>
      </c>
    </row>
    <row r="84" spans="1:8" ht="32.1" customHeight="1">
      <c r="A84" s="41"/>
      <c r="B84" s="12" t="s">
        <v>102</v>
      </c>
      <c r="C84" s="7" t="s">
        <v>80</v>
      </c>
      <c r="D84" s="22" t="s">
        <v>10</v>
      </c>
      <c r="E84" s="22" t="s">
        <v>6</v>
      </c>
      <c r="F84" s="22" t="s">
        <v>105</v>
      </c>
      <c r="G84" s="22"/>
      <c r="H84" s="23">
        <f>SUM(H85)</f>
        <v>95100</v>
      </c>
    </row>
    <row r="85" spans="1:8" ht="15.95" customHeight="1">
      <c r="A85" s="41"/>
      <c r="B85" s="18" t="s">
        <v>18</v>
      </c>
      <c r="C85" s="6" t="s">
        <v>80</v>
      </c>
      <c r="D85" s="24" t="s">
        <v>10</v>
      </c>
      <c r="E85" s="24" t="s">
        <v>6</v>
      </c>
      <c r="F85" s="24" t="s">
        <v>106</v>
      </c>
      <c r="G85" s="24"/>
      <c r="H85" s="25">
        <f t="shared" si="3"/>
        <v>95100</v>
      </c>
    </row>
    <row r="86" spans="1:8" ht="15.95" customHeight="1">
      <c r="A86" s="41"/>
      <c r="B86" s="14" t="s">
        <v>29</v>
      </c>
      <c r="C86" s="5" t="s">
        <v>80</v>
      </c>
      <c r="D86" s="26" t="s">
        <v>10</v>
      </c>
      <c r="E86" s="26" t="s">
        <v>6</v>
      </c>
      <c r="F86" s="26" t="s">
        <v>106</v>
      </c>
      <c r="G86" s="26" t="s">
        <v>30</v>
      </c>
      <c r="H86" s="27">
        <f t="shared" si="3"/>
        <v>95100</v>
      </c>
    </row>
    <row r="87" spans="1:8" ht="15.95" customHeight="1">
      <c r="A87" s="41"/>
      <c r="B87" s="14" t="s">
        <v>37</v>
      </c>
      <c r="C87" s="5" t="s">
        <v>80</v>
      </c>
      <c r="D87" s="26" t="s">
        <v>10</v>
      </c>
      <c r="E87" s="26" t="s">
        <v>6</v>
      </c>
      <c r="F87" s="26" t="s">
        <v>106</v>
      </c>
      <c r="G87" s="26" t="s">
        <v>34</v>
      </c>
      <c r="H87" s="27">
        <v>95100</v>
      </c>
    </row>
    <row r="88" spans="1:8" ht="15.95" customHeight="1">
      <c r="A88" s="41">
        <v>6</v>
      </c>
      <c r="B88" s="11" t="s">
        <v>21</v>
      </c>
      <c r="C88" s="8" t="s">
        <v>80</v>
      </c>
      <c r="D88" s="20" t="s">
        <v>11</v>
      </c>
      <c r="E88" s="20"/>
      <c r="F88" s="20"/>
      <c r="G88" s="20"/>
      <c r="H88" s="21">
        <f>H89</f>
        <v>474080</v>
      </c>
    </row>
    <row r="89" spans="1:8" ht="15.95" customHeight="1">
      <c r="A89" s="41"/>
      <c r="B89" s="12" t="s">
        <v>16</v>
      </c>
      <c r="C89" s="7" t="s">
        <v>80</v>
      </c>
      <c r="D89" s="22" t="s">
        <v>11</v>
      </c>
      <c r="E89" s="22" t="s">
        <v>2</v>
      </c>
      <c r="F89" s="22"/>
      <c r="G89" s="22"/>
      <c r="H89" s="23">
        <f>SUM(H90)</f>
        <v>474080</v>
      </c>
    </row>
    <row r="90" spans="1:8" ht="32.1" customHeight="1">
      <c r="A90" s="41"/>
      <c r="B90" s="12" t="s">
        <v>99</v>
      </c>
      <c r="C90" s="7" t="s">
        <v>80</v>
      </c>
      <c r="D90" s="22" t="s">
        <v>11</v>
      </c>
      <c r="E90" s="22" t="s">
        <v>2</v>
      </c>
      <c r="F90" s="22" t="s">
        <v>69</v>
      </c>
      <c r="G90" s="22"/>
      <c r="H90" s="23">
        <f>SUM(H91)</f>
        <v>474080</v>
      </c>
    </row>
    <row r="91" spans="1:8" ht="15.95" customHeight="1">
      <c r="A91" s="41"/>
      <c r="B91" s="12" t="s">
        <v>77</v>
      </c>
      <c r="C91" s="7" t="s">
        <v>80</v>
      </c>
      <c r="D91" s="22" t="s">
        <v>11</v>
      </c>
      <c r="E91" s="22" t="s">
        <v>2</v>
      </c>
      <c r="F91" s="22" t="s">
        <v>78</v>
      </c>
      <c r="G91" s="22"/>
      <c r="H91" s="23">
        <f>SUM(H92)</f>
        <v>474080</v>
      </c>
    </row>
    <row r="92" spans="1:8" ht="15.95" customHeight="1">
      <c r="A92" s="41"/>
      <c r="B92" s="12" t="s">
        <v>70</v>
      </c>
      <c r="C92" s="7" t="s">
        <v>80</v>
      </c>
      <c r="D92" s="22" t="s">
        <v>11</v>
      </c>
      <c r="E92" s="22" t="s">
        <v>2</v>
      </c>
      <c r="F92" s="22" t="s">
        <v>71</v>
      </c>
      <c r="G92" s="22"/>
      <c r="H92" s="23">
        <f>SUM(H93)</f>
        <v>474080</v>
      </c>
    </row>
    <row r="93" spans="1:8" ht="15.95" customHeight="1">
      <c r="A93" s="41"/>
      <c r="B93" s="18" t="s">
        <v>86</v>
      </c>
      <c r="C93" s="6" t="s">
        <v>80</v>
      </c>
      <c r="D93" s="24" t="s">
        <v>11</v>
      </c>
      <c r="E93" s="24" t="s">
        <v>2</v>
      </c>
      <c r="F93" s="24" t="s">
        <v>107</v>
      </c>
      <c r="G93" s="24"/>
      <c r="H93" s="25">
        <f>SUM(H94+H96+H98)</f>
        <v>474080</v>
      </c>
    </row>
    <row r="94" spans="1:8" ht="15.95" customHeight="1">
      <c r="A94" s="41"/>
      <c r="B94" s="14" t="s">
        <v>29</v>
      </c>
      <c r="C94" s="5" t="s">
        <v>80</v>
      </c>
      <c r="D94" s="26" t="s">
        <v>11</v>
      </c>
      <c r="E94" s="26" t="s">
        <v>2</v>
      </c>
      <c r="F94" s="26" t="s">
        <v>107</v>
      </c>
      <c r="G94" s="26" t="s">
        <v>30</v>
      </c>
      <c r="H94" s="27">
        <f>SUM(H95)</f>
        <v>112000</v>
      </c>
    </row>
    <row r="95" spans="1:8" ht="15.95" customHeight="1">
      <c r="A95" s="41"/>
      <c r="B95" s="14" t="s">
        <v>37</v>
      </c>
      <c r="C95" s="5" t="s">
        <v>80</v>
      </c>
      <c r="D95" s="26" t="s">
        <v>11</v>
      </c>
      <c r="E95" s="26" t="s">
        <v>2</v>
      </c>
      <c r="F95" s="26" t="s">
        <v>107</v>
      </c>
      <c r="G95" s="26" t="s">
        <v>34</v>
      </c>
      <c r="H95" s="27">
        <v>112000</v>
      </c>
    </row>
    <row r="96" spans="1:8" ht="15.95" customHeight="1">
      <c r="A96" s="41"/>
      <c r="B96" s="14" t="s">
        <v>50</v>
      </c>
      <c r="C96" s="5" t="s">
        <v>80</v>
      </c>
      <c r="D96" s="26" t="s">
        <v>11</v>
      </c>
      <c r="E96" s="26" t="s">
        <v>2</v>
      </c>
      <c r="F96" s="26" t="s">
        <v>107</v>
      </c>
      <c r="G96" s="26" t="s">
        <v>47</v>
      </c>
      <c r="H96" s="27">
        <f>SUM(H97)</f>
        <v>353780</v>
      </c>
    </row>
    <row r="97" spans="1:8" ht="15.95" customHeight="1">
      <c r="A97" s="41"/>
      <c r="B97" s="14" t="s">
        <v>49</v>
      </c>
      <c r="C97" s="5" t="s">
        <v>80</v>
      </c>
      <c r="D97" s="26" t="s">
        <v>11</v>
      </c>
      <c r="E97" s="26" t="s">
        <v>2</v>
      </c>
      <c r="F97" s="26" t="s">
        <v>107</v>
      </c>
      <c r="G97" s="26" t="s">
        <v>48</v>
      </c>
      <c r="H97" s="27">
        <v>353780</v>
      </c>
    </row>
    <row r="98" spans="1:8" ht="15.95" customHeight="1">
      <c r="A98" s="41"/>
      <c r="B98" s="14" t="s">
        <v>31</v>
      </c>
      <c r="C98" s="5" t="s">
        <v>80</v>
      </c>
      <c r="D98" s="26" t="s">
        <v>11</v>
      </c>
      <c r="E98" s="26" t="s">
        <v>2</v>
      </c>
      <c r="F98" s="26" t="s">
        <v>107</v>
      </c>
      <c r="G98" s="26" t="s">
        <v>32</v>
      </c>
      <c r="H98" s="27">
        <f t="shared" ref="H98" si="4">SUM(H99)</f>
        <v>8300</v>
      </c>
    </row>
    <row r="99" spans="1:8" ht="15.95" customHeight="1">
      <c r="A99" s="41"/>
      <c r="B99" s="14" t="s">
        <v>39</v>
      </c>
      <c r="C99" s="5" t="s">
        <v>80</v>
      </c>
      <c r="D99" s="26" t="s">
        <v>11</v>
      </c>
      <c r="E99" s="26" t="s">
        <v>2</v>
      </c>
      <c r="F99" s="26" t="s">
        <v>107</v>
      </c>
      <c r="G99" s="26" t="s">
        <v>38</v>
      </c>
      <c r="H99" s="27">
        <v>8300</v>
      </c>
    </row>
  </sheetData>
  <mergeCells count="9">
    <mergeCell ref="A88:A99"/>
    <mergeCell ref="D1:H1"/>
    <mergeCell ref="A3:H3"/>
    <mergeCell ref="A6:B6"/>
    <mergeCell ref="A7:A41"/>
    <mergeCell ref="A42:A51"/>
    <mergeCell ref="A52:A59"/>
    <mergeCell ref="A60:A79"/>
    <mergeCell ref="A80:A87"/>
  </mergeCells>
  <phoneticPr fontId="5" type="noConversion"/>
  <pageMargins left="0.98425196850393704" right="0.19685039370078741" top="0.39370078740157483" bottom="0.19685039370078741" header="0.15748031496062992" footer="0.15748031496062992"/>
  <pageSetup paperSize="9" scale="6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tabSelected="1" view="pageBreakPreview" zoomScale="75" zoomScaleNormal="75" zoomScaleSheetLayoutView="75" workbookViewId="0">
      <selection activeCell="B1" sqref="B1"/>
    </sheetView>
  </sheetViews>
  <sheetFormatPr defaultRowHeight="12.75"/>
  <cols>
    <col min="1" max="1" width="5.42578125" customWidth="1"/>
    <col min="2" max="2" width="79" customWidth="1"/>
    <col min="3" max="5" width="6" customWidth="1"/>
    <col min="6" max="6" width="13.140625" customWidth="1"/>
    <col min="7" max="7" width="6.7109375" customWidth="1"/>
    <col min="8" max="9" width="15.7109375" customWidth="1"/>
  </cols>
  <sheetData>
    <row r="1" spans="1:9" ht="72.75" customHeight="1">
      <c r="A1" s="1"/>
      <c r="B1" s="4"/>
      <c r="C1" s="4"/>
      <c r="E1" s="10"/>
      <c r="F1" s="42" t="s">
        <v>124</v>
      </c>
      <c r="G1" s="42"/>
      <c r="H1" s="42"/>
      <c r="I1" s="42"/>
    </row>
    <row r="2" spans="1:9">
      <c r="A2" s="1"/>
      <c r="B2" s="4"/>
      <c r="C2" s="4"/>
      <c r="D2" s="3"/>
      <c r="E2" s="3"/>
      <c r="F2" s="3"/>
      <c r="G2" s="3"/>
      <c r="H2" s="3"/>
    </row>
    <row r="3" spans="1:9" ht="57.75" customHeight="1">
      <c r="A3" s="43" t="s">
        <v>120</v>
      </c>
      <c r="B3" s="43"/>
      <c r="C3" s="43"/>
      <c r="D3" s="43"/>
      <c r="E3" s="43"/>
      <c r="F3" s="43"/>
      <c r="G3" s="43"/>
      <c r="H3" s="43"/>
      <c r="I3" s="43"/>
    </row>
    <row r="4" spans="1:9">
      <c r="A4" s="1"/>
      <c r="B4" s="1"/>
      <c r="C4" s="1"/>
      <c r="D4" s="1"/>
      <c r="E4" s="1"/>
      <c r="F4" s="1"/>
      <c r="G4" s="1"/>
      <c r="H4" s="46" t="s">
        <v>81</v>
      </c>
      <c r="I4" s="46"/>
    </row>
    <row r="5" spans="1:9" ht="139.5" customHeight="1">
      <c r="A5" s="47" t="s">
        <v>90</v>
      </c>
      <c r="B5" s="48" t="s">
        <v>0</v>
      </c>
      <c r="C5" s="45" t="s">
        <v>79</v>
      </c>
      <c r="D5" s="45" t="s">
        <v>43</v>
      </c>
      <c r="E5" s="45" t="s">
        <v>44</v>
      </c>
      <c r="F5" s="45" t="s">
        <v>46</v>
      </c>
      <c r="G5" s="45" t="s">
        <v>45</v>
      </c>
      <c r="H5" s="47" t="s">
        <v>20</v>
      </c>
      <c r="I5" s="47"/>
    </row>
    <row r="6" spans="1:9" ht="14.25" customHeight="1">
      <c r="A6" s="47"/>
      <c r="B6" s="48"/>
      <c r="C6" s="45"/>
      <c r="D6" s="45"/>
      <c r="E6" s="45"/>
      <c r="F6" s="45"/>
      <c r="G6" s="45"/>
      <c r="H6" s="39">
        <v>2021</v>
      </c>
      <c r="I6" s="39">
        <v>2022</v>
      </c>
    </row>
    <row r="7" spans="1:9" ht="39" customHeight="1">
      <c r="A7" s="44" t="s">
        <v>121</v>
      </c>
      <c r="B7" s="44"/>
      <c r="C7" s="9" t="s">
        <v>80</v>
      </c>
      <c r="D7" s="38"/>
      <c r="E7" s="38"/>
      <c r="F7" s="38"/>
      <c r="G7" s="38"/>
      <c r="H7" s="37">
        <f>SUM(H8+H32+H42+H62)</f>
        <v>2594258</v>
      </c>
      <c r="I7" s="37">
        <f>SUM(I8+I32+I42+I62)</f>
        <v>2769174.5</v>
      </c>
    </row>
    <row r="8" spans="1:9" ht="15.75">
      <c r="A8" s="41">
        <v>1</v>
      </c>
      <c r="B8" s="11" t="s">
        <v>1</v>
      </c>
      <c r="C8" s="8" t="s">
        <v>80</v>
      </c>
      <c r="D8" s="20" t="s">
        <v>2</v>
      </c>
      <c r="E8" s="20"/>
      <c r="F8" s="20"/>
      <c r="G8" s="20"/>
      <c r="H8" s="21">
        <f>SUM(H9+H25+H18)</f>
        <v>1313777</v>
      </c>
      <c r="I8" s="21">
        <f>SUM(I9+I25+I18)</f>
        <v>1313777</v>
      </c>
    </row>
    <row r="9" spans="1:9" ht="31.9" customHeight="1">
      <c r="A9" s="41"/>
      <c r="B9" s="12" t="s">
        <v>22</v>
      </c>
      <c r="C9" s="7" t="s">
        <v>80</v>
      </c>
      <c r="D9" s="22" t="s">
        <v>2</v>
      </c>
      <c r="E9" s="22" t="s">
        <v>3</v>
      </c>
      <c r="F9" s="22"/>
      <c r="G9" s="22"/>
      <c r="H9" s="23">
        <f t="shared" ref="H9:I12" si="0">SUM(H10)</f>
        <v>1170637</v>
      </c>
      <c r="I9" s="23">
        <f t="shared" si="0"/>
        <v>1170637</v>
      </c>
    </row>
    <row r="10" spans="1:9" ht="45" customHeight="1">
      <c r="A10" s="41"/>
      <c r="B10" s="12" t="s">
        <v>92</v>
      </c>
      <c r="C10" s="7" t="s">
        <v>80</v>
      </c>
      <c r="D10" s="22" t="s">
        <v>2</v>
      </c>
      <c r="E10" s="22" t="s">
        <v>3</v>
      </c>
      <c r="F10" s="22" t="s">
        <v>58</v>
      </c>
      <c r="G10" s="22"/>
      <c r="H10" s="23">
        <f t="shared" si="0"/>
        <v>1170637</v>
      </c>
      <c r="I10" s="23">
        <f t="shared" si="0"/>
        <v>1170637</v>
      </c>
    </row>
    <row r="11" spans="1:9" ht="45" customHeight="1">
      <c r="A11" s="41"/>
      <c r="B11" s="12" t="s">
        <v>93</v>
      </c>
      <c r="C11" s="7" t="s">
        <v>80</v>
      </c>
      <c r="D11" s="22" t="s">
        <v>2</v>
      </c>
      <c r="E11" s="22" t="s">
        <v>3</v>
      </c>
      <c r="F11" s="22" t="s">
        <v>72</v>
      </c>
      <c r="G11" s="22"/>
      <c r="H11" s="23">
        <f t="shared" si="0"/>
        <v>1170637</v>
      </c>
      <c r="I11" s="23">
        <f t="shared" si="0"/>
        <v>1170637</v>
      </c>
    </row>
    <row r="12" spans="1:9" ht="15.95" customHeight="1">
      <c r="A12" s="41"/>
      <c r="B12" s="12" t="s">
        <v>57</v>
      </c>
      <c r="C12" s="7" t="s">
        <v>80</v>
      </c>
      <c r="D12" s="22" t="s">
        <v>2</v>
      </c>
      <c r="E12" s="22" t="s">
        <v>3</v>
      </c>
      <c r="F12" s="22" t="s">
        <v>62</v>
      </c>
      <c r="G12" s="22"/>
      <c r="H12" s="23">
        <f t="shared" si="0"/>
        <v>1170637</v>
      </c>
      <c r="I12" s="23">
        <f t="shared" si="0"/>
        <v>1170637</v>
      </c>
    </row>
    <row r="13" spans="1:9" ht="15.95" customHeight="1">
      <c r="A13" s="41"/>
      <c r="B13" s="13" t="s">
        <v>25</v>
      </c>
      <c r="C13" s="6" t="s">
        <v>80</v>
      </c>
      <c r="D13" s="24" t="s">
        <v>2</v>
      </c>
      <c r="E13" s="24" t="s">
        <v>3</v>
      </c>
      <c r="F13" s="24" t="s">
        <v>51</v>
      </c>
      <c r="G13" s="24"/>
      <c r="H13" s="25">
        <f>SUM(H14+H16)</f>
        <v>1170637</v>
      </c>
      <c r="I13" s="25">
        <f>SUM(I14+I16)</f>
        <v>1170637</v>
      </c>
    </row>
    <row r="14" spans="1:9" ht="42" customHeight="1">
      <c r="A14" s="41"/>
      <c r="B14" s="14" t="s">
        <v>28</v>
      </c>
      <c r="C14" s="5" t="s">
        <v>80</v>
      </c>
      <c r="D14" s="26" t="s">
        <v>2</v>
      </c>
      <c r="E14" s="26" t="s">
        <v>3</v>
      </c>
      <c r="F14" s="26" t="s">
        <v>51</v>
      </c>
      <c r="G14" s="26" t="s">
        <v>27</v>
      </c>
      <c r="H14" s="27">
        <f>SUM(H15)</f>
        <v>1143137</v>
      </c>
      <c r="I14" s="27">
        <f>SUM(I15)</f>
        <v>1143137</v>
      </c>
    </row>
    <row r="15" spans="1:9" ht="15.95" customHeight="1">
      <c r="A15" s="41"/>
      <c r="B15" s="14" t="s">
        <v>35</v>
      </c>
      <c r="C15" s="5" t="s">
        <v>80</v>
      </c>
      <c r="D15" s="26" t="s">
        <v>2</v>
      </c>
      <c r="E15" s="26" t="s">
        <v>3</v>
      </c>
      <c r="F15" s="26" t="s">
        <v>51</v>
      </c>
      <c r="G15" s="26" t="s">
        <v>36</v>
      </c>
      <c r="H15" s="27">
        <v>1143137</v>
      </c>
      <c r="I15" s="27">
        <v>1143137</v>
      </c>
    </row>
    <row r="16" spans="1:9" ht="15.95" customHeight="1">
      <c r="A16" s="41"/>
      <c r="B16" s="14" t="s">
        <v>29</v>
      </c>
      <c r="C16" s="5" t="s">
        <v>80</v>
      </c>
      <c r="D16" s="26" t="s">
        <v>2</v>
      </c>
      <c r="E16" s="26" t="s">
        <v>3</v>
      </c>
      <c r="F16" s="26" t="s">
        <v>51</v>
      </c>
      <c r="G16" s="26" t="s">
        <v>30</v>
      </c>
      <c r="H16" s="27">
        <f>SUM(H17)</f>
        <v>27500</v>
      </c>
      <c r="I16" s="27">
        <f>SUM(I17)</f>
        <v>27500</v>
      </c>
    </row>
    <row r="17" spans="1:9" ht="15.95" customHeight="1">
      <c r="A17" s="41"/>
      <c r="B17" s="14" t="s">
        <v>37</v>
      </c>
      <c r="C17" s="5" t="s">
        <v>80</v>
      </c>
      <c r="D17" s="26" t="s">
        <v>2</v>
      </c>
      <c r="E17" s="26" t="s">
        <v>3</v>
      </c>
      <c r="F17" s="26" t="s">
        <v>51</v>
      </c>
      <c r="G17" s="26" t="s">
        <v>34</v>
      </c>
      <c r="H17" s="27">
        <v>27500</v>
      </c>
      <c r="I17" s="27">
        <v>27500</v>
      </c>
    </row>
    <row r="18" spans="1:9" ht="15.95" customHeight="1">
      <c r="A18" s="41"/>
      <c r="B18" s="15" t="s">
        <v>82</v>
      </c>
      <c r="C18" s="7" t="s">
        <v>80</v>
      </c>
      <c r="D18" s="22" t="s">
        <v>2</v>
      </c>
      <c r="E18" s="22" t="s">
        <v>13</v>
      </c>
      <c r="F18" s="26"/>
      <c r="G18" s="26"/>
      <c r="H18" s="23">
        <f t="shared" ref="H18:I23" si="1">SUM(H19)</f>
        <v>1000</v>
      </c>
      <c r="I18" s="23">
        <f t="shared" si="1"/>
        <v>1000</v>
      </c>
    </row>
    <row r="19" spans="1:9" ht="60.75" customHeight="1">
      <c r="A19" s="41"/>
      <c r="B19" s="15" t="s">
        <v>94</v>
      </c>
      <c r="C19" s="7" t="s">
        <v>80</v>
      </c>
      <c r="D19" s="22" t="s">
        <v>2</v>
      </c>
      <c r="E19" s="22" t="s">
        <v>13</v>
      </c>
      <c r="F19" s="22" t="s">
        <v>59</v>
      </c>
      <c r="G19" s="28"/>
      <c r="H19" s="23">
        <f t="shared" si="1"/>
        <v>1000</v>
      </c>
      <c r="I19" s="23">
        <f t="shared" si="1"/>
        <v>1000</v>
      </c>
    </row>
    <row r="20" spans="1:9" ht="45" customHeight="1">
      <c r="A20" s="41"/>
      <c r="B20" s="15" t="s">
        <v>95</v>
      </c>
      <c r="C20" s="7" t="s">
        <v>80</v>
      </c>
      <c r="D20" s="22" t="s">
        <v>2</v>
      </c>
      <c r="E20" s="22" t="s">
        <v>13</v>
      </c>
      <c r="F20" s="22" t="s">
        <v>73</v>
      </c>
      <c r="G20" s="28"/>
      <c r="H20" s="23">
        <f t="shared" si="1"/>
        <v>1000</v>
      </c>
      <c r="I20" s="23">
        <f t="shared" si="1"/>
        <v>1000</v>
      </c>
    </row>
    <row r="21" spans="1:9" ht="32.1" customHeight="1">
      <c r="A21" s="41"/>
      <c r="B21" s="15" t="s">
        <v>60</v>
      </c>
      <c r="C21" s="7" t="s">
        <v>80</v>
      </c>
      <c r="D21" s="22" t="s">
        <v>2</v>
      </c>
      <c r="E21" s="22" t="s">
        <v>13</v>
      </c>
      <c r="F21" s="22" t="s">
        <v>61</v>
      </c>
      <c r="G21" s="28"/>
      <c r="H21" s="23">
        <f t="shared" si="1"/>
        <v>1000</v>
      </c>
      <c r="I21" s="23">
        <f t="shared" si="1"/>
        <v>1000</v>
      </c>
    </row>
    <row r="22" spans="1:9" ht="15.95" customHeight="1">
      <c r="A22" s="41"/>
      <c r="B22" s="13" t="s">
        <v>26</v>
      </c>
      <c r="C22" s="6" t="s">
        <v>80</v>
      </c>
      <c r="D22" s="24" t="s">
        <v>2</v>
      </c>
      <c r="E22" s="24" t="s">
        <v>13</v>
      </c>
      <c r="F22" s="24" t="s">
        <v>52</v>
      </c>
      <c r="G22" s="24"/>
      <c r="H22" s="25">
        <f t="shared" si="1"/>
        <v>1000</v>
      </c>
      <c r="I22" s="25">
        <f t="shared" si="1"/>
        <v>1000</v>
      </c>
    </row>
    <row r="23" spans="1:9" ht="15.95" customHeight="1">
      <c r="A23" s="41"/>
      <c r="B23" s="14" t="s">
        <v>31</v>
      </c>
      <c r="C23" s="5" t="s">
        <v>80</v>
      </c>
      <c r="D23" s="26" t="s">
        <v>2</v>
      </c>
      <c r="E23" s="26" t="s">
        <v>13</v>
      </c>
      <c r="F23" s="26" t="s">
        <v>52</v>
      </c>
      <c r="G23" s="26" t="s">
        <v>32</v>
      </c>
      <c r="H23" s="27">
        <f t="shared" si="1"/>
        <v>1000</v>
      </c>
      <c r="I23" s="27">
        <f t="shared" si="1"/>
        <v>1000</v>
      </c>
    </row>
    <row r="24" spans="1:9" ht="15.95" customHeight="1">
      <c r="A24" s="41"/>
      <c r="B24" s="14" t="s">
        <v>41</v>
      </c>
      <c r="C24" s="5" t="s">
        <v>80</v>
      </c>
      <c r="D24" s="26" t="s">
        <v>2</v>
      </c>
      <c r="E24" s="26" t="s">
        <v>13</v>
      </c>
      <c r="F24" s="26" t="s">
        <v>52</v>
      </c>
      <c r="G24" s="26" t="s">
        <v>40</v>
      </c>
      <c r="H24" s="27">
        <v>1000</v>
      </c>
      <c r="I24" s="27">
        <v>1000</v>
      </c>
    </row>
    <row r="25" spans="1:9" ht="15.95" customHeight="1">
      <c r="A25" s="41"/>
      <c r="B25" s="15" t="s">
        <v>83</v>
      </c>
      <c r="C25" s="7" t="s">
        <v>80</v>
      </c>
      <c r="D25" s="22" t="s">
        <v>2</v>
      </c>
      <c r="E25" s="22" t="s">
        <v>87</v>
      </c>
      <c r="F25" s="26"/>
      <c r="G25" s="26"/>
      <c r="H25" s="23">
        <f t="shared" ref="H25:I28" si="2">SUM(H26)</f>
        <v>142140</v>
      </c>
      <c r="I25" s="23">
        <f t="shared" si="2"/>
        <v>142140</v>
      </c>
    </row>
    <row r="26" spans="1:9" ht="45" customHeight="1">
      <c r="A26" s="41"/>
      <c r="B26" s="12" t="s">
        <v>92</v>
      </c>
      <c r="C26" s="7" t="s">
        <v>80</v>
      </c>
      <c r="D26" s="22" t="s">
        <v>2</v>
      </c>
      <c r="E26" s="22" t="s">
        <v>87</v>
      </c>
      <c r="F26" s="22" t="s">
        <v>58</v>
      </c>
      <c r="G26" s="26"/>
      <c r="H26" s="23">
        <f t="shared" si="2"/>
        <v>142140</v>
      </c>
      <c r="I26" s="23">
        <f t="shared" si="2"/>
        <v>142140</v>
      </c>
    </row>
    <row r="27" spans="1:9" ht="45" customHeight="1">
      <c r="A27" s="41"/>
      <c r="B27" s="12" t="s">
        <v>93</v>
      </c>
      <c r="C27" s="7" t="s">
        <v>80</v>
      </c>
      <c r="D27" s="22" t="s">
        <v>2</v>
      </c>
      <c r="E27" s="22" t="s">
        <v>87</v>
      </c>
      <c r="F27" s="22" t="s">
        <v>72</v>
      </c>
      <c r="G27" s="26"/>
      <c r="H27" s="23">
        <f t="shared" si="2"/>
        <v>142140</v>
      </c>
      <c r="I27" s="23">
        <f t="shared" si="2"/>
        <v>142140</v>
      </c>
    </row>
    <row r="28" spans="1:9" ht="15.95" customHeight="1">
      <c r="A28" s="41"/>
      <c r="B28" s="12" t="s">
        <v>57</v>
      </c>
      <c r="C28" s="7" t="s">
        <v>80</v>
      </c>
      <c r="D28" s="22" t="s">
        <v>2</v>
      </c>
      <c r="E28" s="22" t="s">
        <v>87</v>
      </c>
      <c r="F28" s="22" t="s">
        <v>62</v>
      </c>
      <c r="G28" s="26"/>
      <c r="H28" s="23">
        <f t="shared" si="2"/>
        <v>142140</v>
      </c>
      <c r="I28" s="23">
        <f t="shared" si="2"/>
        <v>142140</v>
      </c>
    </row>
    <row r="29" spans="1:9" ht="32.1" customHeight="1">
      <c r="A29" s="41"/>
      <c r="B29" s="16" t="s">
        <v>96</v>
      </c>
      <c r="C29" s="6" t="s">
        <v>80</v>
      </c>
      <c r="D29" s="24" t="s">
        <v>2</v>
      </c>
      <c r="E29" s="24" t="s">
        <v>87</v>
      </c>
      <c r="F29" s="24" t="s">
        <v>88</v>
      </c>
      <c r="G29" s="26"/>
      <c r="H29" s="25">
        <f>SUM(H30)</f>
        <v>142140</v>
      </c>
      <c r="I29" s="25">
        <f>SUM(I30)</f>
        <v>142140</v>
      </c>
    </row>
    <row r="30" spans="1:9" ht="15.95" customHeight="1">
      <c r="A30" s="41"/>
      <c r="B30" s="14" t="s">
        <v>29</v>
      </c>
      <c r="C30" s="5" t="s">
        <v>80</v>
      </c>
      <c r="D30" s="26" t="s">
        <v>2</v>
      </c>
      <c r="E30" s="26" t="s">
        <v>87</v>
      </c>
      <c r="F30" s="26" t="s">
        <v>88</v>
      </c>
      <c r="G30" s="26" t="s">
        <v>30</v>
      </c>
      <c r="H30" s="27">
        <f>SUM(H31)</f>
        <v>142140</v>
      </c>
      <c r="I30" s="27">
        <f>SUM(I31)</f>
        <v>142140</v>
      </c>
    </row>
    <row r="31" spans="1:9" ht="15.95" customHeight="1">
      <c r="A31" s="41"/>
      <c r="B31" s="14" t="s">
        <v>37</v>
      </c>
      <c r="C31" s="5" t="s">
        <v>80</v>
      </c>
      <c r="D31" s="26" t="s">
        <v>2</v>
      </c>
      <c r="E31" s="26" t="s">
        <v>87</v>
      </c>
      <c r="F31" s="26" t="s">
        <v>88</v>
      </c>
      <c r="G31" s="26" t="s">
        <v>34</v>
      </c>
      <c r="H31" s="27">
        <v>142140</v>
      </c>
      <c r="I31" s="27">
        <v>142140</v>
      </c>
    </row>
    <row r="32" spans="1:9" ht="15.95" customHeight="1">
      <c r="A32" s="41">
        <v>2</v>
      </c>
      <c r="B32" s="17" t="s">
        <v>14</v>
      </c>
      <c r="C32" s="8" t="s">
        <v>80</v>
      </c>
      <c r="D32" s="20" t="s">
        <v>5</v>
      </c>
      <c r="E32" s="20"/>
      <c r="F32" s="20"/>
      <c r="G32" s="20"/>
      <c r="H32" s="21">
        <f>H33</f>
        <v>90389</v>
      </c>
      <c r="I32" s="21">
        <f>I33</f>
        <v>93805.5</v>
      </c>
    </row>
    <row r="33" spans="1:9" ht="15.95" customHeight="1">
      <c r="A33" s="41"/>
      <c r="B33" s="12" t="s">
        <v>4</v>
      </c>
      <c r="C33" s="7" t="s">
        <v>80</v>
      </c>
      <c r="D33" s="22" t="s">
        <v>5</v>
      </c>
      <c r="E33" s="22" t="s">
        <v>6</v>
      </c>
      <c r="F33" s="22"/>
      <c r="G33" s="22"/>
      <c r="H33" s="23">
        <f t="shared" ref="H33:I36" si="3">SUM(H34)</f>
        <v>90389</v>
      </c>
      <c r="I33" s="23">
        <f t="shared" si="3"/>
        <v>93805.5</v>
      </c>
    </row>
    <row r="34" spans="1:9" ht="60" customHeight="1">
      <c r="A34" s="41"/>
      <c r="B34" s="15" t="s">
        <v>94</v>
      </c>
      <c r="C34" s="7" t="s">
        <v>80</v>
      </c>
      <c r="D34" s="22" t="s">
        <v>5</v>
      </c>
      <c r="E34" s="22" t="s">
        <v>6</v>
      </c>
      <c r="F34" s="22" t="s">
        <v>59</v>
      </c>
      <c r="G34" s="22"/>
      <c r="H34" s="23">
        <f t="shared" si="3"/>
        <v>90389</v>
      </c>
      <c r="I34" s="23">
        <f t="shared" si="3"/>
        <v>93805.5</v>
      </c>
    </row>
    <row r="35" spans="1:9" ht="47.1" customHeight="1">
      <c r="A35" s="41"/>
      <c r="B35" s="15" t="s">
        <v>95</v>
      </c>
      <c r="C35" s="7" t="s">
        <v>80</v>
      </c>
      <c r="D35" s="22" t="s">
        <v>5</v>
      </c>
      <c r="E35" s="22" t="s">
        <v>6</v>
      </c>
      <c r="F35" s="22" t="s">
        <v>73</v>
      </c>
      <c r="G35" s="22"/>
      <c r="H35" s="23">
        <f t="shared" si="3"/>
        <v>90389</v>
      </c>
      <c r="I35" s="23">
        <f t="shared" si="3"/>
        <v>93805.5</v>
      </c>
    </row>
    <row r="36" spans="1:9" ht="57.95" customHeight="1">
      <c r="A36" s="41"/>
      <c r="B36" s="12" t="s">
        <v>63</v>
      </c>
      <c r="C36" s="7" t="s">
        <v>80</v>
      </c>
      <c r="D36" s="22" t="s">
        <v>5</v>
      </c>
      <c r="E36" s="22" t="s">
        <v>6</v>
      </c>
      <c r="F36" s="22" t="s">
        <v>64</v>
      </c>
      <c r="G36" s="22"/>
      <c r="H36" s="23">
        <f t="shared" si="3"/>
        <v>90389</v>
      </c>
      <c r="I36" s="23">
        <f t="shared" si="3"/>
        <v>93805.5</v>
      </c>
    </row>
    <row r="37" spans="1:9" ht="32.1" customHeight="1">
      <c r="A37" s="41"/>
      <c r="B37" s="13" t="s">
        <v>56</v>
      </c>
      <c r="C37" s="6" t="s">
        <v>80</v>
      </c>
      <c r="D37" s="24" t="s">
        <v>5</v>
      </c>
      <c r="E37" s="24" t="s">
        <v>6</v>
      </c>
      <c r="F37" s="24" t="s">
        <v>53</v>
      </c>
      <c r="G37" s="24"/>
      <c r="H37" s="25">
        <f>H38+H40</f>
        <v>90389</v>
      </c>
      <c r="I37" s="25">
        <f>I38+I40</f>
        <v>93805.5</v>
      </c>
    </row>
    <row r="38" spans="1:9" ht="45" customHeight="1">
      <c r="A38" s="41"/>
      <c r="B38" s="14" t="s">
        <v>28</v>
      </c>
      <c r="C38" s="5" t="s">
        <v>80</v>
      </c>
      <c r="D38" s="26" t="s">
        <v>5</v>
      </c>
      <c r="E38" s="26" t="s">
        <v>6</v>
      </c>
      <c r="F38" s="26" t="s">
        <v>53</v>
      </c>
      <c r="G38" s="26" t="s">
        <v>27</v>
      </c>
      <c r="H38" s="27">
        <f>SUM(H39)</f>
        <v>83500</v>
      </c>
      <c r="I38" s="27">
        <f>SUM(I39)</f>
        <v>86917</v>
      </c>
    </row>
    <row r="39" spans="1:9" ht="15.95" customHeight="1">
      <c r="A39" s="41"/>
      <c r="B39" s="14" t="s">
        <v>42</v>
      </c>
      <c r="C39" s="5" t="s">
        <v>80</v>
      </c>
      <c r="D39" s="26" t="s">
        <v>5</v>
      </c>
      <c r="E39" s="26" t="s">
        <v>6</v>
      </c>
      <c r="F39" s="26" t="s">
        <v>53</v>
      </c>
      <c r="G39" s="26" t="s">
        <v>33</v>
      </c>
      <c r="H39" s="27">
        <v>83500</v>
      </c>
      <c r="I39" s="27">
        <v>86917</v>
      </c>
    </row>
    <row r="40" spans="1:9" ht="15.95" customHeight="1">
      <c r="A40" s="41"/>
      <c r="B40" s="14" t="s">
        <v>29</v>
      </c>
      <c r="C40" s="5" t="s">
        <v>80</v>
      </c>
      <c r="D40" s="26" t="s">
        <v>5</v>
      </c>
      <c r="E40" s="26" t="s">
        <v>6</v>
      </c>
      <c r="F40" s="26" t="s">
        <v>53</v>
      </c>
      <c r="G40" s="26" t="s">
        <v>30</v>
      </c>
      <c r="H40" s="27">
        <f>SUM(H41)</f>
        <v>6889</v>
      </c>
      <c r="I40" s="27">
        <f>SUM(I41)</f>
        <v>6888.5</v>
      </c>
    </row>
    <row r="41" spans="1:9" ht="15.95" customHeight="1">
      <c r="A41" s="41"/>
      <c r="B41" s="14" t="s">
        <v>37</v>
      </c>
      <c r="C41" s="5" t="s">
        <v>80</v>
      </c>
      <c r="D41" s="26" t="s">
        <v>5</v>
      </c>
      <c r="E41" s="26" t="s">
        <v>6</v>
      </c>
      <c r="F41" s="26" t="s">
        <v>53</v>
      </c>
      <c r="G41" s="26" t="s">
        <v>34</v>
      </c>
      <c r="H41" s="27">
        <v>6889</v>
      </c>
      <c r="I41" s="27">
        <v>6888.5</v>
      </c>
    </row>
    <row r="42" spans="1:9" ht="15.95" customHeight="1">
      <c r="A42" s="41">
        <v>3</v>
      </c>
      <c r="B42" s="11" t="s">
        <v>15</v>
      </c>
      <c r="C42" s="7" t="s">
        <v>80</v>
      </c>
      <c r="D42" s="20" t="s">
        <v>3</v>
      </c>
      <c r="E42" s="20"/>
      <c r="F42" s="20"/>
      <c r="G42" s="20"/>
      <c r="H42" s="21">
        <f>H43</f>
        <v>825600</v>
      </c>
      <c r="I42" s="21">
        <f>I43</f>
        <v>997100</v>
      </c>
    </row>
    <row r="43" spans="1:9" ht="15.95" customHeight="1">
      <c r="A43" s="41"/>
      <c r="B43" s="12" t="s">
        <v>23</v>
      </c>
      <c r="C43" s="7" t="s">
        <v>80</v>
      </c>
      <c r="D43" s="22" t="s">
        <v>3</v>
      </c>
      <c r="E43" s="22" t="s">
        <v>19</v>
      </c>
      <c r="F43" s="29"/>
      <c r="G43" s="29"/>
      <c r="H43" s="23">
        <f t="shared" ref="H43:I45" si="4">SUM(H44)</f>
        <v>825600</v>
      </c>
      <c r="I43" s="23">
        <f t="shared" si="4"/>
        <v>997100</v>
      </c>
    </row>
    <row r="44" spans="1:9" ht="32.1" customHeight="1">
      <c r="A44" s="41"/>
      <c r="B44" s="12" t="s">
        <v>98</v>
      </c>
      <c r="C44" s="7" t="s">
        <v>80</v>
      </c>
      <c r="D44" s="22" t="s">
        <v>3</v>
      </c>
      <c r="E44" s="22" t="s">
        <v>19</v>
      </c>
      <c r="F44" s="22" t="s">
        <v>68</v>
      </c>
      <c r="G44" s="29"/>
      <c r="H44" s="23">
        <f t="shared" si="4"/>
        <v>825600</v>
      </c>
      <c r="I44" s="23">
        <f t="shared" si="4"/>
        <v>997100</v>
      </c>
    </row>
    <row r="45" spans="1:9" ht="15.95" customHeight="1">
      <c r="A45" s="41"/>
      <c r="B45" s="12" t="s">
        <v>85</v>
      </c>
      <c r="C45" s="7" t="s">
        <v>80</v>
      </c>
      <c r="D45" s="22" t="s">
        <v>3</v>
      </c>
      <c r="E45" s="22" t="s">
        <v>19</v>
      </c>
      <c r="F45" s="22" t="s">
        <v>76</v>
      </c>
      <c r="G45" s="29"/>
      <c r="H45" s="23">
        <f t="shared" si="4"/>
        <v>825600</v>
      </c>
      <c r="I45" s="23">
        <f t="shared" si="4"/>
        <v>997100</v>
      </c>
    </row>
    <row r="46" spans="1:9" ht="32.1" customHeight="1">
      <c r="A46" s="41"/>
      <c r="B46" s="12" t="s">
        <v>67</v>
      </c>
      <c r="C46" s="7" t="s">
        <v>80</v>
      </c>
      <c r="D46" s="22" t="s">
        <v>3</v>
      </c>
      <c r="E46" s="22" t="s">
        <v>19</v>
      </c>
      <c r="F46" s="22" t="s">
        <v>89</v>
      </c>
      <c r="G46" s="29"/>
      <c r="H46" s="23">
        <f>SUM(H56+H59+H47+H50+H53)</f>
        <v>825600</v>
      </c>
      <c r="I46" s="23">
        <f>SUM(I56+I59+I47+I50+I53)</f>
        <v>997100</v>
      </c>
    </row>
    <row r="47" spans="1:9" ht="32.1" customHeight="1">
      <c r="A47" s="41"/>
      <c r="B47" s="19" t="s">
        <v>110</v>
      </c>
      <c r="C47" s="6" t="s">
        <v>80</v>
      </c>
      <c r="D47" s="24" t="s">
        <v>3</v>
      </c>
      <c r="E47" s="24" t="s">
        <v>19</v>
      </c>
      <c r="F47" s="24" t="s">
        <v>117</v>
      </c>
      <c r="G47" s="24"/>
      <c r="H47" s="25">
        <f>SUM(H48)</f>
        <v>211700</v>
      </c>
      <c r="I47" s="25">
        <f>SUM(I48)</f>
        <v>383200</v>
      </c>
    </row>
    <row r="48" spans="1:9" ht="15.95" customHeight="1">
      <c r="A48" s="41"/>
      <c r="B48" s="14" t="s">
        <v>29</v>
      </c>
      <c r="C48" s="5" t="s">
        <v>80</v>
      </c>
      <c r="D48" s="26" t="s">
        <v>3</v>
      </c>
      <c r="E48" s="26" t="s">
        <v>19</v>
      </c>
      <c r="F48" s="26" t="s">
        <v>117</v>
      </c>
      <c r="G48" s="26" t="s">
        <v>30</v>
      </c>
      <c r="H48" s="27">
        <f>SUM(H49)</f>
        <v>211700</v>
      </c>
      <c r="I48" s="27">
        <f>SUM(I49)</f>
        <v>383200</v>
      </c>
    </row>
    <row r="49" spans="1:9" ht="15.95" customHeight="1">
      <c r="A49" s="41"/>
      <c r="B49" s="14" t="s">
        <v>37</v>
      </c>
      <c r="C49" s="5" t="s">
        <v>80</v>
      </c>
      <c r="D49" s="26" t="s">
        <v>3</v>
      </c>
      <c r="E49" s="26" t="s">
        <v>19</v>
      </c>
      <c r="F49" s="26" t="s">
        <v>117</v>
      </c>
      <c r="G49" s="26" t="s">
        <v>34</v>
      </c>
      <c r="H49" s="27">
        <v>211700</v>
      </c>
      <c r="I49" s="27">
        <v>383200</v>
      </c>
    </row>
    <row r="50" spans="1:9" ht="32.1" customHeight="1">
      <c r="A50" s="41"/>
      <c r="B50" s="18" t="s">
        <v>111</v>
      </c>
      <c r="C50" s="6" t="s">
        <v>80</v>
      </c>
      <c r="D50" s="24" t="s">
        <v>3</v>
      </c>
      <c r="E50" s="24" t="s">
        <v>19</v>
      </c>
      <c r="F50" s="24" t="s">
        <v>117</v>
      </c>
      <c r="G50" s="24"/>
      <c r="H50" s="25">
        <f>SUM(H51)</f>
        <v>40300</v>
      </c>
      <c r="I50" s="25">
        <f>SUM(I51)</f>
        <v>73000</v>
      </c>
    </row>
    <row r="51" spans="1:9" ht="15.95" customHeight="1">
      <c r="A51" s="41"/>
      <c r="B51" s="14" t="s">
        <v>29</v>
      </c>
      <c r="C51" s="5" t="s">
        <v>80</v>
      </c>
      <c r="D51" s="26" t="s">
        <v>3</v>
      </c>
      <c r="E51" s="26" t="s">
        <v>19</v>
      </c>
      <c r="F51" s="26" t="s">
        <v>117</v>
      </c>
      <c r="G51" s="26" t="s">
        <v>30</v>
      </c>
      <c r="H51" s="27">
        <f>SUM(H52)</f>
        <v>40300</v>
      </c>
      <c r="I51" s="27">
        <f>SUM(I52)</f>
        <v>73000</v>
      </c>
    </row>
    <row r="52" spans="1:9" ht="15.95" customHeight="1">
      <c r="A52" s="41"/>
      <c r="B52" s="14" t="s">
        <v>37</v>
      </c>
      <c r="C52" s="5" t="s">
        <v>80</v>
      </c>
      <c r="D52" s="26" t="s">
        <v>3</v>
      </c>
      <c r="E52" s="26" t="s">
        <v>19</v>
      </c>
      <c r="F52" s="26" t="s">
        <v>117</v>
      </c>
      <c r="G52" s="26" t="s">
        <v>34</v>
      </c>
      <c r="H52" s="27">
        <v>40300</v>
      </c>
      <c r="I52" s="27">
        <v>73000</v>
      </c>
    </row>
    <row r="53" spans="1:9" ht="32.1" customHeight="1">
      <c r="A53" s="41"/>
      <c r="B53" s="19" t="s">
        <v>112</v>
      </c>
      <c r="C53" s="6" t="s">
        <v>80</v>
      </c>
      <c r="D53" s="24" t="s">
        <v>3</v>
      </c>
      <c r="E53" s="24" t="s">
        <v>19</v>
      </c>
      <c r="F53" s="24" t="s">
        <v>118</v>
      </c>
      <c r="G53" s="24"/>
      <c r="H53" s="25">
        <f>SUM(H54)</f>
        <v>235200</v>
      </c>
      <c r="I53" s="25">
        <f>SUM(I54)</f>
        <v>235200</v>
      </c>
    </row>
    <row r="54" spans="1:9" ht="15.95" customHeight="1">
      <c r="A54" s="41"/>
      <c r="B54" s="14" t="s">
        <v>29</v>
      </c>
      <c r="C54" s="5" t="s">
        <v>80</v>
      </c>
      <c r="D54" s="26" t="s">
        <v>3</v>
      </c>
      <c r="E54" s="26" t="s">
        <v>19</v>
      </c>
      <c r="F54" s="26" t="s">
        <v>118</v>
      </c>
      <c r="G54" s="26" t="s">
        <v>30</v>
      </c>
      <c r="H54" s="27">
        <f>SUM(H55)</f>
        <v>235200</v>
      </c>
      <c r="I54" s="27">
        <f>SUM(I55)</f>
        <v>235200</v>
      </c>
    </row>
    <row r="55" spans="1:9" ht="15.95" customHeight="1">
      <c r="A55" s="41"/>
      <c r="B55" s="14" t="s">
        <v>37</v>
      </c>
      <c r="C55" s="5" t="s">
        <v>80</v>
      </c>
      <c r="D55" s="26" t="s">
        <v>3</v>
      </c>
      <c r="E55" s="26" t="s">
        <v>19</v>
      </c>
      <c r="F55" s="26" t="s">
        <v>118</v>
      </c>
      <c r="G55" s="26" t="s">
        <v>34</v>
      </c>
      <c r="H55" s="27">
        <v>235200</v>
      </c>
      <c r="I55" s="27">
        <v>235200</v>
      </c>
    </row>
    <row r="56" spans="1:9" ht="32.1" customHeight="1">
      <c r="A56" s="41"/>
      <c r="B56" s="18" t="s">
        <v>113</v>
      </c>
      <c r="C56" s="6" t="s">
        <v>80</v>
      </c>
      <c r="D56" s="24" t="s">
        <v>3</v>
      </c>
      <c r="E56" s="24" t="s">
        <v>19</v>
      </c>
      <c r="F56" s="24" t="s">
        <v>118</v>
      </c>
      <c r="G56" s="24"/>
      <c r="H56" s="25">
        <f>SUM(H57)</f>
        <v>44800</v>
      </c>
      <c r="I56" s="25">
        <f>SUM(I57)</f>
        <v>44800</v>
      </c>
    </row>
    <row r="57" spans="1:9" ht="15.95" customHeight="1">
      <c r="A57" s="41"/>
      <c r="B57" s="14" t="s">
        <v>29</v>
      </c>
      <c r="C57" s="5" t="s">
        <v>80</v>
      </c>
      <c r="D57" s="26" t="s">
        <v>3</v>
      </c>
      <c r="E57" s="26" t="s">
        <v>19</v>
      </c>
      <c r="F57" s="26" t="s">
        <v>118</v>
      </c>
      <c r="G57" s="26" t="s">
        <v>30</v>
      </c>
      <c r="H57" s="27">
        <f>SUM(H58)</f>
        <v>44800</v>
      </c>
      <c r="I57" s="27">
        <f>SUM(I58)</f>
        <v>44800</v>
      </c>
    </row>
    <row r="58" spans="1:9" ht="15.95" customHeight="1">
      <c r="A58" s="41"/>
      <c r="B58" s="14" t="s">
        <v>37</v>
      </c>
      <c r="C58" s="5" t="s">
        <v>80</v>
      </c>
      <c r="D58" s="26" t="s">
        <v>3</v>
      </c>
      <c r="E58" s="26" t="s">
        <v>19</v>
      </c>
      <c r="F58" s="26" t="s">
        <v>118</v>
      </c>
      <c r="G58" s="26" t="s">
        <v>34</v>
      </c>
      <c r="H58" s="27">
        <v>44800</v>
      </c>
      <c r="I58" s="27">
        <v>44800</v>
      </c>
    </row>
    <row r="59" spans="1:9" ht="45" customHeight="1">
      <c r="A59" s="41"/>
      <c r="B59" s="19" t="s">
        <v>114</v>
      </c>
      <c r="C59" s="6" t="s">
        <v>80</v>
      </c>
      <c r="D59" s="24" t="s">
        <v>3</v>
      </c>
      <c r="E59" s="24" t="s">
        <v>19</v>
      </c>
      <c r="F59" s="24" t="s">
        <v>119</v>
      </c>
      <c r="G59" s="24"/>
      <c r="H59" s="25">
        <f>SUM(H60)</f>
        <v>293600</v>
      </c>
      <c r="I59" s="25">
        <f>SUM(I60)</f>
        <v>260900</v>
      </c>
    </row>
    <row r="60" spans="1:9" ht="15.95" customHeight="1">
      <c r="A60" s="41"/>
      <c r="B60" s="14" t="s">
        <v>29</v>
      </c>
      <c r="C60" s="5" t="s">
        <v>80</v>
      </c>
      <c r="D60" s="26" t="s">
        <v>3</v>
      </c>
      <c r="E60" s="26" t="s">
        <v>19</v>
      </c>
      <c r="F60" s="26" t="s">
        <v>119</v>
      </c>
      <c r="G60" s="26" t="s">
        <v>30</v>
      </c>
      <c r="H60" s="27">
        <f>SUM(H61)</f>
        <v>293600</v>
      </c>
      <c r="I60" s="27">
        <f>SUM(I61)</f>
        <v>260900</v>
      </c>
    </row>
    <row r="61" spans="1:9" ht="15.95" customHeight="1">
      <c r="A61" s="41"/>
      <c r="B61" s="14" t="s">
        <v>37</v>
      </c>
      <c r="C61" s="5" t="s">
        <v>80</v>
      </c>
      <c r="D61" s="26" t="s">
        <v>3</v>
      </c>
      <c r="E61" s="26" t="s">
        <v>19</v>
      </c>
      <c r="F61" s="26" t="s">
        <v>119</v>
      </c>
      <c r="G61" s="26" t="s">
        <v>34</v>
      </c>
      <c r="H61" s="27">
        <v>293600</v>
      </c>
      <c r="I61" s="27">
        <v>260900</v>
      </c>
    </row>
    <row r="62" spans="1:9" ht="15.95" customHeight="1">
      <c r="A62" s="41">
        <v>4</v>
      </c>
      <c r="B62" s="11" t="s">
        <v>21</v>
      </c>
      <c r="C62" s="8" t="s">
        <v>80</v>
      </c>
      <c r="D62" s="20" t="s">
        <v>11</v>
      </c>
      <c r="E62" s="20"/>
      <c r="F62" s="20"/>
      <c r="G62" s="20"/>
      <c r="H62" s="21">
        <f>H63</f>
        <v>364492</v>
      </c>
      <c r="I62" s="21">
        <f>I63</f>
        <v>364492</v>
      </c>
    </row>
    <row r="63" spans="1:9" ht="15.95" customHeight="1">
      <c r="A63" s="41"/>
      <c r="B63" s="12" t="s">
        <v>16</v>
      </c>
      <c r="C63" s="7" t="s">
        <v>80</v>
      </c>
      <c r="D63" s="22" t="s">
        <v>11</v>
      </c>
      <c r="E63" s="22" t="s">
        <v>2</v>
      </c>
      <c r="F63" s="22"/>
      <c r="G63" s="22"/>
      <c r="H63" s="23">
        <f t="shared" ref="H63:I66" si="5">SUM(H64)</f>
        <v>364492</v>
      </c>
      <c r="I63" s="23">
        <f t="shared" si="5"/>
        <v>364492</v>
      </c>
    </row>
    <row r="64" spans="1:9" ht="32.1" customHeight="1">
      <c r="A64" s="41"/>
      <c r="B64" s="12" t="s">
        <v>99</v>
      </c>
      <c r="C64" s="7" t="s">
        <v>80</v>
      </c>
      <c r="D64" s="22" t="s">
        <v>11</v>
      </c>
      <c r="E64" s="22" t="s">
        <v>2</v>
      </c>
      <c r="F64" s="22" t="s">
        <v>69</v>
      </c>
      <c r="G64" s="22"/>
      <c r="H64" s="23">
        <f t="shared" si="5"/>
        <v>364492</v>
      </c>
      <c r="I64" s="23">
        <f t="shared" si="5"/>
        <v>364492</v>
      </c>
    </row>
    <row r="65" spans="1:9" ht="15.95" customHeight="1">
      <c r="A65" s="41"/>
      <c r="B65" s="12" t="s">
        <v>77</v>
      </c>
      <c r="C65" s="7" t="s">
        <v>80</v>
      </c>
      <c r="D65" s="22" t="s">
        <v>11</v>
      </c>
      <c r="E65" s="22" t="s">
        <v>2</v>
      </c>
      <c r="F65" s="22" t="s">
        <v>78</v>
      </c>
      <c r="G65" s="22"/>
      <c r="H65" s="23">
        <f t="shared" si="5"/>
        <v>364492</v>
      </c>
      <c r="I65" s="23">
        <f t="shared" si="5"/>
        <v>364492</v>
      </c>
    </row>
    <row r="66" spans="1:9" ht="15.95" customHeight="1">
      <c r="A66" s="41"/>
      <c r="B66" s="12" t="s">
        <v>70</v>
      </c>
      <c r="C66" s="7" t="s">
        <v>80</v>
      </c>
      <c r="D66" s="22" t="s">
        <v>11</v>
      </c>
      <c r="E66" s="22" t="s">
        <v>2</v>
      </c>
      <c r="F66" s="22" t="s">
        <v>71</v>
      </c>
      <c r="G66" s="22"/>
      <c r="H66" s="23">
        <f t="shared" si="5"/>
        <v>364492</v>
      </c>
      <c r="I66" s="23">
        <f t="shared" si="5"/>
        <v>364492</v>
      </c>
    </row>
    <row r="67" spans="1:9" ht="32.1" customHeight="1">
      <c r="A67" s="41"/>
      <c r="B67" s="18" t="s">
        <v>86</v>
      </c>
      <c r="C67" s="6" t="s">
        <v>80</v>
      </c>
      <c r="D67" s="24" t="s">
        <v>11</v>
      </c>
      <c r="E67" s="24" t="s">
        <v>2</v>
      </c>
      <c r="F67" s="24" t="s">
        <v>107</v>
      </c>
      <c r="G67" s="24"/>
      <c r="H67" s="25">
        <f>SUM(H68)</f>
        <v>364492</v>
      </c>
      <c r="I67" s="25">
        <f>SUM(I68)</f>
        <v>364492</v>
      </c>
    </row>
    <row r="68" spans="1:9" ht="15.95" customHeight="1">
      <c r="A68" s="41"/>
      <c r="B68" s="14" t="s">
        <v>50</v>
      </c>
      <c r="C68" s="5" t="s">
        <v>80</v>
      </c>
      <c r="D68" s="26" t="s">
        <v>11</v>
      </c>
      <c r="E68" s="26" t="s">
        <v>2</v>
      </c>
      <c r="F68" s="26" t="s">
        <v>107</v>
      </c>
      <c r="G68" s="26" t="s">
        <v>47</v>
      </c>
      <c r="H68" s="27">
        <f>SUM(H69)</f>
        <v>364492</v>
      </c>
      <c r="I68" s="27">
        <f>SUM(I69)</f>
        <v>364492</v>
      </c>
    </row>
    <row r="69" spans="1:9" ht="15.95" customHeight="1">
      <c r="A69" s="41"/>
      <c r="B69" s="14" t="s">
        <v>49</v>
      </c>
      <c r="C69" s="5" t="s">
        <v>80</v>
      </c>
      <c r="D69" s="26" t="s">
        <v>11</v>
      </c>
      <c r="E69" s="26" t="s">
        <v>2</v>
      </c>
      <c r="F69" s="26" t="s">
        <v>107</v>
      </c>
      <c r="G69" s="26" t="s">
        <v>48</v>
      </c>
      <c r="H69" s="27">
        <v>364492</v>
      </c>
      <c r="I69" s="27">
        <v>364492</v>
      </c>
    </row>
    <row r="70" spans="1:9" ht="15.75">
      <c r="A70" s="33"/>
      <c r="B70" s="34" t="s">
        <v>12</v>
      </c>
      <c r="C70" s="31"/>
      <c r="D70" s="35"/>
      <c r="E70" s="35"/>
      <c r="F70" s="35"/>
      <c r="G70" s="35"/>
      <c r="H70" s="36">
        <f>SUM(H8+H32+H42+H62)</f>
        <v>2594258</v>
      </c>
      <c r="I70" s="36">
        <f>SUM(I8+I32+I42+I62)</f>
        <v>2769174.5</v>
      </c>
    </row>
    <row r="71" spans="1:9">
      <c r="A71" s="31"/>
      <c r="B71" s="31"/>
      <c r="C71" s="31"/>
      <c r="D71" s="31"/>
      <c r="E71" s="31"/>
      <c r="F71" s="31"/>
      <c r="G71" s="31"/>
      <c r="H71" s="32">
        <v>52743</v>
      </c>
      <c r="I71" s="32">
        <v>108261</v>
      </c>
    </row>
    <row r="72" spans="1:9">
      <c r="A72" s="31"/>
      <c r="B72" s="31"/>
      <c r="C72" s="31"/>
      <c r="D72" s="31"/>
      <c r="E72" s="31"/>
      <c r="F72" s="31"/>
      <c r="G72" s="31"/>
      <c r="H72" s="32">
        <f>SUM(H70+H71)</f>
        <v>2647001</v>
      </c>
      <c r="I72" s="32">
        <f>SUM(I70+I71)</f>
        <v>2877435.5</v>
      </c>
    </row>
  </sheetData>
  <mergeCells count="16">
    <mergeCell ref="A42:A61"/>
    <mergeCell ref="A62:A69"/>
    <mergeCell ref="C5:C6"/>
    <mergeCell ref="F1:I1"/>
    <mergeCell ref="A3:I3"/>
    <mergeCell ref="H4:I4"/>
    <mergeCell ref="D5:D6"/>
    <mergeCell ref="E5:E6"/>
    <mergeCell ref="F5:F6"/>
    <mergeCell ref="G5:G6"/>
    <mergeCell ref="H5:I5"/>
    <mergeCell ref="A5:A6"/>
    <mergeCell ref="B5:B6"/>
    <mergeCell ref="A7:B7"/>
    <mergeCell ref="A8:A31"/>
    <mergeCell ref="A32:A41"/>
  </mergeCells>
  <pageMargins left="0.98425196850393704" right="0.19685039370078741" top="0.39370078740157483" bottom="0.19685039370078741" header="0.31496062992125984" footer="0.31496062992125984"/>
  <pageSetup paperSize="9" scale="59" orientation="portrait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</vt:lpstr>
      <vt:lpstr>5.1</vt:lpstr>
      <vt:lpstr>'5.1'!Область_печати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ivankovo</cp:lastModifiedBy>
  <cp:lastPrinted>2019-12-05T10:23:03Z</cp:lastPrinted>
  <dcterms:created xsi:type="dcterms:W3CDTF">2008-10-12T06:24:03Z</dcterms:created>
  <dcterms:modified xsi:type="dcterms:W3CDTF">2019-12-05T10:23:05Z</dcterms:modified>
</cp:coreProperties>
</file>