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2018\собрание депутатов\38 заседание 30.11.2018\"/>
    </mc:Choice>
  </mc:AlternateContent>
  <bookViews>
    <workbookView xWindow="0" yWindow="0" windowWidth="21600" windowHeight="9735" activeTab="1"/>
  </bookViews>
  <sheets>
    <sheet name="5" sheetId="3" r:id="rId1"/>
    <sheet name="5.1" sheetId="4" r:id="rId2"/>
  </sheets>
  <calcPr calcId="152511"/>
</workbook>
</file>

<file path=xl/calcChain.xml><?xml version="1.0" encoding="utf-8"?>
<calcChain xmlns="http://schemas.openxmlformats.org/spreadsheetml/2006/main">
  <c r="I66" i="4" l="1"/>
  <c r="H66" i="4"/>
  <c r="I64" i="4"/>
  <c r="H64" i="4"/>
  <c r="I62" i="4"/>
  <c r="H62" i="4"/>
  <c r="I25" i="4"/>
  <c r="H25" i="4"/>
  <c r="I18" i="4"/>
  <c r="H18" i="4"/>
  <c r="I16" i="4"/>
  <c r="H16" i="4"/>
  <c r="I14" i="4"/>
  <c r="H14" i="4"/>
  <c r="H85" i="3"/>
  <c r="H83" i="3"/>
  <c r="H81" i="3"/>
  <c r="H33" i="3"/>
  <c r="H31" i="3"/>
  <c r="H17" i="3"/>
  <c r="H15" i="3"/>
  <c r="H13" i="3"/>
  <c r="I61" i="4" l="1"/>
  <c r="H61" i="4"/>
  <c r="I24" i="4"/>
  <c r="H24" i="4"/>
  <c r="I23" i="4"/>
  <c r="H23" i="4"/>
  <c r="I22" i="4"/>
  <c r="H22" i="4"/>
  <c r="I21" i="4"/>
  <c r="H21" i="4"/>
  <c r="I20" i="4"/>
  <c r="H20" i="4"/>
  <c r="I13" i="4"/>
  <c r="H13" i="4"/>
  <c r="H12" i="4" s="1"/>
  <c r="H11" i="4" s="1"/>
  <c r="H10" i="4" s="1"/>
  <c r="H9" i="4" s="1"/>
  <c r="H8" i="4" s="1"/>
  <c r="I12" i="4"/>
  <c r="I11" i="4" s="1"/>
  <c r="I10" i="4" s="1"/>
  <c r="I9" i="4" s="1"/>
  <c r="I8" i="4" s="1"/>
  <c r="H80" i="3"/>
  <c r="H73" i="3" l="1"/>
  <c r="H72" i="3" s="1"/>
  <c r="I60" i="4" l="1"/>
  <c r="I59" i="4" s="1"/>
  <c r="H60" i="4"/>
  <c r="H59" i="4" s="1"/>
  <c r="I58" i="4"/>
  <c r="H58" i="4"/>
  <c r="I57" i="4"/>
  <c r="H57" i="4"/>
  <c r="H56" i="4" s="1"/>
  <c r="I56" i="4"/>
  <c r="I54" i="4"/>
  <c r="I53" i="4" s="1"/>
  <c r="I52" i="4" s="1"/>
  <c r="I51" i="4" s="1"/>
  <c r="I50" i="4" s="1"/>
  <c r="I49" i="4" s="1"/>
  <c r="I48" i="4" s="1"/>
  <c r="H54" i="4"/>
  <c r="H53" i="4" s="1"/>
  <c r="H52" i="4" s="1"/>
  <c r="H51" i="4" s="1"/>
  <c r="H50" i="4" s="1"/>
  <c r="H49" i="4" s="1"/>
  <c r="H48" i="4" s="1"/>
  <c r="I46" i="4"/>
  <c r="H46" i="4"/>
  <c r="I45" i="4"/>
  <c r="H45" i="4"/>
  <c r="I43" i="4"/>
  <c r="I42" i="4" s="1"/>
  <c r="I41" i="4" s="1"/>
  <c r="I40" i="4" s="1"/>
  <c r="I39" i="4" s="1"/>
  <c r="I38" i="4" s="1"/>
  <c r="I37" i="4" s="1"/>
  <c r="H43" i="4"/>
  <c r="H42" i="4" s="1"/>
  <c r="I32" i="4"/>
  <c r="H32" i="4"/>
  <c r="H31" i="4" s="1"/>
  <c r="H30" i="4" s="1"/>
  <c r="H29" i="4" s="1"/>
  <c r="H28" i="4" s="1"/>
  <c r="H27" i="4" s="1"/>
  <c r="I31" i="4"/>
  <c r="I30" i="4" s="1"/>
  <c r="I29" i="4" s="1"/>
  <c r="I28" i="4" s="1"/>
  <c r="I27" i="4" s="1"/>
  <c r="H70" i="3"/>
  <c r="H69" i="3" s="1"/>
  <c r="H62" i="3"/>
  <c r="H61" i="3" s="1"/>
  <c r="H59" i="3"/>
  <c r="H58" i="3" s="1"/>
  <c r="H51" i="3"/>
  <c r="H50" i="3" s="1"/>
  <c r="H49" i="3" s="1"/>
  <c r="H48" i="3" s="1"/>
  <c r="H47" i="3" s="1"/>
  <c r="H46" i="3" s="1"/>
  <c r="H45" i="3" s="1"/>
  <c r="H30" i="3"/>
  <c r="H24" i="3"/>
  <c r="H23" i="3" s="1"/>
  <c r="H22" i="3" s="1"/>
  <c r="H21" i="3" s="1"/>
  <c r="H20" i="3" s="1"/>
  <c r="H19" i="3" s="1"/>
  <c r="I68" i="4" l="1"/>
  <c r="H41" i="4"/>
  <c r="H40" i="4" s="1"/>
  <c r="H39" i="4" s="1"/>
  <c r="H38" i="4" s="1"/>
  <c r="H37" i="4" s="1"/>
  <c r="H68" i="4" s="1"/>
  <c r="H68" i="3"/>
  <c r="H67" i="3" s="1"/>
  <c r="H66" i="3" s="1"/>
  <c r="H65" i="3" s="1"/>
  <c r="H64" i="3" s="1"/>
  <c r="H79" i="3"/>
  <c r="H40" i="3"/>
  <c r="H39" i="3" s="1"/>
  <c r="H38" i="3" s="1"/>
  <c r="H37" i="3" s="1"/>
  <c r="H36" i="3" s="1"/>
  <c r="H35" i="3" s="1"/>
  <c r="H29" i="3"/>
  <c r="H28" i="3" s="1"/>
  <c r="H27" i="3" s="1"/>
  <c r="H26" i="3" s="1"/>
  <c r="H12" i="3"/>
  <c r="H11" i="3" s="1"/>
  <c r="H10" i="3" s="1"/>
  <c r="H9" i="3" s="1"/>
  <c r="H8" i="3" s="1"/>
  <c r="H57" i="3"/>
  <c r="H56" i="3" s="1"/>
  <c r="H55" i="3" s="1"/>
  <c r="H54" i="3" s="1"/>
  <c r="H53" i="3" s="1"/>
  <c r="H77" i="3" l="1"/>
  <c r="H76" i="3" s="1"/>
  <c r="H75" i="3" s="1"/>
  <c r="H78" i="3"/>
  <c r="H7" i="3"/>
  <c r="H87" i="3" s="1"/>
</calcChain>
</file>

<file path=xl/sharedStrings.xml><?xml version="1.0" encoding="utf-8"?>
<sst xmlns="http://schemas.openxmlformats.org/spreadsheetml/2006/main" count="748" uniqueCount="118">
  <si>
    <t>Наименование расходов</t>
  </si>
  <si>
    <t>Общегосударственные вопросы</t>
  </si>
  <si>
    <t>01</t>
  </si>
  <si>
    <t>04</t>
  </si>
  <si>
    <t>Мобилизационная и вневойсковая подготовка</t>
  </si>
  <si>
    <t>02</t>
  </si>
  <si>
    <t>03</t>
  </si>
  <si>
    <t>Национальная безопасность и правоохранительная деятельность</t>
  </si>
  <si>
    <t>10</t>
  </si>
  <si>
    <t>Жилищно-коммунальное хозяйство</t>
  </si>
  <si>
    <t>05</t>
  </si>
  <si>
    <t>08</t>
  </si>
  <si>
    <t>Всего расходов:</t>
  </si>
  <si>
    <t>11</t>
  </si>
  <si>
    <t>Национальная оборона</t>
  </si>
  <si>
    <t>Национальная экономика</t>
  </si>
  <si>
    <t xml:space="preserve">Культура </t>
  </si>
  <si>
    <t>Благоустройство</t>
  </si>
  <si>
    <t>Уличное освещение</t>
  </si>
  <si>
    <t>09</t>
  </si>
  <si>
    <t>Сумма</t>
  </si>
  <si>
    <t>Культура, кинематография</t>
  </si>
  <si>
    <t>Функционирование Правительства РФ, высших исполнительных органов государственной власти субъектов РФ, местных администраций, в т.ч.</t>
  </si>
  <si>
    <t>Дорожное хозяйство (дорожные фонды)</t>
  </si>
  <si>
    <t>Обеспечение пожарной безопасности</t>
  </si>
  <si>
    <t>Обеспечение функций муниципальных органов</t>
  </si>
  <si>
    <t>Резервный фонд администрации муниципального образования</t>
  </si>
  <si>
    <t>100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</si>
  <si>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</si>
  <si>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Закупка товаров, работ и услуг для государственных (муниципальных) нужд</t>
  </si>
  <si>
    <t>200</t>
  </si>
  <si>
    <t>Иные бюджетные ассигнования</t>
  </si>
  <si>
    <t>800</t>
  </si>
  <si>
    <t>110</t>
  </si>
  <si>
    <t>240</t>
  </si>
  <si>
    <t>Расходы на выплаты персоналу государственных (муниципальных) органов</t>
  </si>
  <si>
    <t>120</t>
  </si>
  <si>
    <t>Иные закупки товаров, работ и услуг для обеспечения государственных (муниципальных) нужд</t>
  </si>
  <si>
    <t>850</t>
  </si>
  <si>
    <t>Уплата налогов, сборов и иных платежей</t>
  </si>
  <si>
    <t>870</t>
  </si>
  <si>
    <t>Резервные средства</t>
  </si>
  <si>
    <t>Расходы на выплаты персоналу казенных учреждений</t>
  </si>
  <si>
    <t>Раздел</t>
  </si>
  <si>
    <t>Подраздел</t>
  </si>
  <si>
    <t>Группа (группа и подгруппа) вида расхода</t>
  </si>
  <si>
    <t>Целевая статья (муниципальные программы и непрограммные направления деятельности)</t>
  </si>
  <si>
    <t>500</t>
  </si>
  <si>
    <t>540</t>
  </si>
  <si>
    <t>Иные межбюджетные трансферты</t>
  </si>
  <si>
    <t>Межбюджетные трансферты</t>
  </si>
  <si>
    <t>Ч5Э0100200</t>
  </si>
  <si>
    <t>Ч410173430</t>
  </si>
  <si>
    <t>Ч410451180</t>
  </si>
  <si>
    <t>Ц810470280</t>
  </si>
  <si>
    <t>Мероприятия по обеспечению пожарной безопасности муниципальных объектов</t>
  </si>
  <si>
    <t>Осуществление первичного воинского учета на территориях, где отсутствуют военные комиссариаты за счет субвенции, предоставляемой из федерального бюджета</t>
  </si>
  <si>
    <t>Основное мероприятие "Общепрограммные расходы"</t>
  </si>
  <si>
    <t>Ч500000000</t>
  </si>
  <si>
    <t>Ч400000000</t>
  </si>
  <si>
    <t>Основное мероприятие "Развитие бюджетного планирования, формирование бюджета  на очередной финансовый год и плановый период"</t>
  </si>
  <si>
    <t>Ч410100000</t>
  </si>
  <si>
    <t>Ч5Э0100000</t>
  </si>
  <si>
    <t>Основное мероприятие "Осуществление мер финансовой поддержки бюджетов муниципальных районов, городских округов и поселений, направленных на обеспечение их сбалансированности и повышение уровня бюджетной обеспеченности"</t>
  </si>
  <si>
    <t>Ч410400000</t>
  </si>
  <si>
    <t>Ц800000000</t>
  </si>
  <si>
    <t>Основное мероприятие "Развитие гражданской обороны, повышение уровня готовности  единой государственной системы предупреждения и ликвидации чрезвычайных ситуаций к оперативному реагированию на чрезвычайные ситуации, пожары и происшествия на водных объектах"</t>
  </si>
  <si>
    <t>Основное мероприятие "Мероприятия, реализуемые с привлечением межбюджетных трансфертов бюджетам другого уровня"</t>
  </si>
  <si>
    <t>Ч200000000</t>
  </si>
  <si>
    <t>Ц400000000</t>
  </si>
  <si>
    <t>Основное мероприятие "Сохранение и развитие народного творчества"</t>
  </si>
  <si>
    <t>Ц410700000</t>
  </si>
  <si>
    <t>Ч5Э0000000</t>
  </si>
  <si>
    <t>Ч410000000</t>
  </si>
  <si>
    <t>Ц810400000</t>
  </si>
  <si>
    <t xml:space="preserve">Ц810000000 </t>
  </si>
  <si>
    <t>Ч210000000</t>
  </si>
  <si>
    <t xml:space="preserve">Подпрограмма "Развитие культуры " </t>
  </si>
  <si>
    <t xml:space="preserve">Ц410000000 </t>
  </si>
  <si>
    <t>Главный распорядитель</t>
  </si>
  <si>
    <t>993</t>
  </si>
  <si>
    <t>рублей</t>
  </si>
  <si>
    <t>Резервные фонды</t>
  </si>
  <si>
    <t>Другие общегосударственные вопросы</t>
  </si>
  <si>
    <t xml:space="preserve">Подпрограмма "Защита населения и территорий от чрезвычайных ситуаций природного и техногенного характера, обеспечение пожарной безопасности и безопасности населения на водных объектах" </t>
  </si>
  <si>
    <t xml:space="preserve">Подпрограмма "Безопасные и качественные автомобильные дороги"  </t>
  </si>
  <si>
    <t>Капитальный ремонт, ремонт и содержание автомобильных дорог общего пользования местного значения в границах населенных пунктов поселения</t>
  </si>
  <si>
    <t>Капитальный ремонт, ремонт и содержание автомобильных дорог общего пользования местного значения в границах населенных пунктов поселения (в рамках софинансирования)</t>
  </si>
  <si>
    <t>Обеспечение деятельности учреждений культурно-досугового типа и народного творчества</t>
  </si>
  <si>
    <t>13</t>
  </si>
  <si>
    <t>Ч5Э0173770</t>
  </si>
  <si>
    <t>Ч210300000</t>
  </si>
  <si>
    <t>Ч2103S4190</t>
  </si>
  <si>
    <t>№ п/п</t>
  </si>
  <si>
    <t>Реализация мероприятий по благоустройству территории</t>
  </si>
  <si>
    <t xml:space="preserve">Распределение бюджетных ассигнований по разделам, подразделам, целевым статьям ( муниципальным программам и непрограмным направлениям деятельности) , группам (группам и подгруппам) видов расходов классификации расходов бюджета в ведомственной структуре расходов бюджета Иваньковского сельского поселения Ядринского района Чувашской Республики  на 2019 год  </t>
  </si>
  <si>
    <t>Администрация Иваньковского сельского поселения                                                                                                                                                                                   Ядринского района Чувашской Республики</t>
  </si>
  <si>
    <t xml:space="preserve">Муниципальная программа Иваньковского сельского поселения Ядринского района Чувашской Республики "Развитие потенциала муниципального управления" </t>
  </si>
  <si>
    <t xml:space="preserve">Обеспечение реализации муниципальной программы Иваньковского сельского поселения Ядринского района Чувашской Республики "Развитие потенциала муниципального управления" </t>
  </si>
  <si>
    <t xml:space="preserve">Муниципальная программа Иваньковского сельского поселения Ядринского района Чувашской Республики "Управление общественными финансами и муниципальным долгом Иваньковского сельского поселения Ядринского района Чувашской Республики" </t>
  </si>
  <si>
    <t xml:space="preserve">Подпрограмма "Совершенствование бюджетной политики и обеспечение сбалансированности бюджета Иваньковского сельского поселения Ядринского района Чувашской Республики" </t>
  </si>
  <si>
    <t xml:space="preserve">Выполнение других обязательств Иваньковского сельского поселения Ядринского района Чувашской Республики </t>
  </si>
  <si>
    <t xml:space="preserve">Муниципальная программа Иваньковского сельского поселения Ядринского района Чувашской Республики "Повышение безопасности жизнедеятельности населения и территорий Чувашской Республики" </t>
  </si>
  <si>
    <t xml:space="preserve">Муниципальная программа Иваньковского сельского поселения Ядринского района Чувашской Республики "Развитие транспортной системы" </t>
  </si>
  <si>
    <t xml:space="preserve">Муниципальная программа Иваньковского сельского поселения Ядринского района Чувашской Республики "Развитие культуры и туризма" </t>
  </si>
  <si>
    <t xml:space="preserve">Распределение бюджетных ассигнований по разделам, подразделам, целевым статьям ( муниципальным программам и непрограмным направлениям деятельности) , группам (группам и подгруппам) видов расходов классификации расходов бюджета в ведомственной структуре расходов бюджета Иваньковского сельского поселения Ядринского района Чувашской Республики  на плановый период 2020 и 2021  годов  </t>
  </si>
  <si>
    <t>Администрация Иваньковского сельского поселения Ядринского района Чувашской Республики</t>
  </si>
  <si>
    <t xml:space="preserve">Муниципальная программа Иваньковского сельского поселения Ядринского района Чувашской Республики "Формирование современной городской среды на территории Чувашской Республики" </t>
  </si>
  <si>
    <t>Подпрограмма "Благоустройство дворовых и общественных территорий муниципальных образований Чувашской Республики"</t>
  </si>
  <si>
    <t>Основное мероприятие "Содействие благоустройству населенных пунктов Чувашской Республики"</t>
  </si>
  <si>
    <t>А500000000</t>
  </si>
  <si>
    <t xml:space="preserve">А510000000 </t>
  </si>
  <si>
    <t>А510200000</t>
  </si>
  <si>
    <t>А510277400</t>
  </si>
  <si>
    <t>А510277420</t>
  </si>
  <si>
    <t>Ц41077А390</t>
  </si>
  <si>
    <t xml:space="preserve">       Приложение № 5.1                                                                                                                                                                                                                               к решению Собрания депутатов
Иваньковского сельского поселения                                                                                                                                                                                Ядринского района Чувашской Республики
от 30.11.2018 г.№1</t>
  </si>
  <si>
    <t xml:space="preserve">           Приложение № 5                                                                                                                                                                                                                                                           к решению Собрания депутатов
Иваньковского сельского поселения                                                                                                                                                                                              Ядринского района Чувашской Республики
от 30.11.2018 г.№1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</si>
</sst>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Arial Cyr"/>
      <charset val="204"/>
    </font>
    <font>
      <b/>
      <sz val="12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center"/>
    </xf>
    <xf numFmtId="49" fontId="1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0" fontId="1" fillId="0" borderId="0" xfId="0" applyFont="1" applyAlignment="1">
      <alignment wrapText="1"/>
    </xf>
    <xf numFmtId="0" fontId="2" fillId="0" borderId="1" xfId="0" applyFont="1" applyBorder="1" applyAlignment="1">
      <alignment horizontal="right" vertical="center" wrapText="1"/>
    </xf>
    <xf numFmtId="0" fontId="6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49" fontId="2" fillId="2" borderId="1" xfId="0" applyNumberFormat="1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49" fontId="6" fillId="2" borderId="1" xfId="0" applyNumberFormat="1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left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right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right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right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right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/>
    </xf>
    <xf numFmtId="0" fontId="9" fillId="0" borderId="1" xfId="0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top" wrapText="1"/>
    </xf>
    <xf numFmtId="0" fontId="1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textRotation="90" wrapText="1"/>
    </xf>
    <xf numFmtId="0" fontId="2" fillId="0" borderId="2" xfId="0" applyFont="1" applyBorder="1" applyAlignment="1">
      <alignment horizontal="right"/>
    </xf>
    <xf numFmtId="0" fontId="2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7"/>
  <sheetViews>
    <sheetView view="pageBreakPreview" zoomScale="75" zoomScaleNormal="80" zoomScaleSheetLayoutView="75" workbookViewId="0">
      <selection activeCell="B1" sqref="B1"/>
    </sheetView>
  </sheetViews>
  <sheetFormatPr defaultRowHeight="12.75" x14ac:dyDescent="0.2"/>
  <cols>
    <col min="1" max="1" width="4.5703125" customWidth="1"/>
    <col min="2" max="2" width="82.5703125" customWidth="1"/>
    <col min="3" max="3" width="6" customWidth="1"/>
    <col min="4" max="4" width="5.7109375" customWidth="1"/>
    <col min="5" max="5" width="6.28515625" customWidth="1"/>
    <col min="6" max="6" width="13.28515625" customWidth="1"/>
    <col min="7" max="7" width="7.28515625" customWidth="1"/>
    <col min="8" max="8" width="15.28515625" customWidth="1"/>
    <col min="9" max="9" width="12" customWidth="1"/>
  </cols>
  <sheetData>
    <row r="1" spans="1:8" ht="73.900000000000006" customHeight="1" x14ac:dyDescent="0.2">
      <c r="A1" s="1"/>
      <c r="B1" s="4"/>
      <c r="C1" s="4"/>
      <c r="D1" s="40" t="s">
        <v>117</v>
      </c>
      <c r="E1" s="40"/>
      <c r="F1" s="40"/>
      <c r="G1" s="40"/>
      <c r="H1" s="40"/>
    </row>
    <row r="2" spans="1:8" ht="12" customHeight="1" x14ac:dyDescent="0.2">
      <c r="A2" s="1"/>
      <c r="B2" s="4"/>
      <c r="C2" s="4"/>
      <c r="D2" s="3"/>
      <c r="E2" s="3"/>
      <c r="F2" s="3"/>
      <c r="G2" s="3"/>
      <c r="H2" s="3"/>
    </row>
    <row r="3" spans="1:8" ht="61.5" customHeight="1" x14ac:dyDescent="0.2">
      <c r="A3" s="41" t="s">
        <v>95</v>
      </c>
      <c r="B3" s="41"/>
      <c r="C3" s="41"/>
      <c r="D3" s="41"/>
      <c r="E3" s="41"/>
      <c r="F3" s="41"/>
      <c r="G3" s="41"/>
      <c r="H3" s="41"/>
    </row>
    <row r="4" spans="1:8" x14ac:dyDescent="0.2">
      <c r="A4" s="1"/>
      <c r="B4" s="1"/>
      <c r="C4" s="1"/>
      <c r="D4" s="1"/>
      <c r="E4" s="1"/>
      <c r="F4" s="1"/>
      <c r="G4" s="1"/>
      <c r="H4" s="2" t="s">
        <v>81</v>
      </c>
    </row>
    <row r="5" spans="1:8" ht="153" customHeight="1" x14ac:dyDescent="0.2">
      <c r="A5" s="38" t="s">
        <v>93</v>
      </c>
      <c r="B5" s="36" t="s">
        <v>0</v>
      </c>
      <c r="C5" s="37" t="s">
        <v>79</v>
      </c>
      <c r="D5" s="37" t="s">
        <v>43</v>
      </c>
      <c r="E5" s="37" t="s">
        <v>44</v>
      </c>
      <c r="F5" s="37" t="s">
        <v>46</v>
      </c>
      <c r="G5" s="37" t="s">
        <v>45</v>
      </c>
      <c r="H5" s="38" t="s">
        <v>20</v>
      </c>
    </row>
    <row r="6" spans="1:8" ht="33" customHeight="1" x14ac:dyDescent="0.2">
      <c r="A6" s="42" t="s">
        <v>96</v>
      </c>
      <c r="B6" s="42"/>
      <c r="C6" s="9" t="s">
        <v>80</v>
      </c>
      <c r="D6" s="37"/>
      <c r="E6" s="37"/>
      <c r="F6" s="37"/>
      <c r="G6" s="37"/>
      <c r="H6" s="12"/>
    </row>
    <row r="7" spans="1:8" ht="18" customHeight="1" x14ac:dyDescent="0.2">
      <c r="A7" s="39">
        <v>1</v>
      </c>
      <c r="B7" s="13" t="s">
        <v>1</v>
      </c>
      <c r="C7" s="8" t="s">
        <v>80</v>
      </c>
      <c r="D7" s="24" t="s">
        <v>2</v>
      </c>
      <c r="E7" s="24"/>
      <c r="F7" s="24"/>
      <c r="G7" s="24"/>
      <c r="H7" s="25">
        <f>SUM(H8+H19+H26)</f>
        <v>1387127</v>
      </c>
    </row>
    <row r="8" spans="1:8" ht="31.15" customHeight="1" x14ac:dyDescent="0.2">
      <c r="A8" s="39"/>
      <c r="B8" s="14" t="s">
        <v>22</v>
      </c>
      <c r="C8" s="7" t="s">
        <v>80</v>
      </c>
      <c r="D8" s="26" t="s">
        <v>2</v>
      </c>
      <c r="E8" s="26" t="s">
        <v>3</v>
      </c>
      <c r="F8" s="26"/>
      <c r="G8" s="26"/>
      <c r="H8" s="27">
        <f>SUM(H9)</f>
        <v>1251586</v>
      </c>
    </row>
    <row r="9" spans="1:8" ht="42" customHeight="1" x14ac:dyDescent="0.2">
      <c r="A9" s="39"/>
      <c r="B9" s="14" t="s">
        <v>97</v>
      </c>
      <c r="C9" s="7" t="s">
        <v>80</v>
      </c>
      <c r="D9" s="26" t="s">
        <v>2</v>
      </c>
      <c r="E9" s="26" t="s">
        <v>3</v>
      </c>
      <c r="F9" s="26" t="s">
        <v>58</v>
      </c>
      <c r="G9" s="26"/>
      <c r="H9" s="27">
        <f>SUM(H10)</f>
        <v>1251586</v>
      </c>
    </row>
    <row r="10" spans="1:8" ht="45.6" customHeight="1" x14ac:dyDescent="0.2">
      <c r="A10" s="39"/>
      <c r="B10" s="14" t="s">
        <v>98</v>
      </c>
      <c r="C10" s="7" t="s">
        <v>80</v>
      </c>
      <c r="D10" s="26" t="s">
        <v>2</v>
      </c>
      <c r="E10" s="26" t="s">
        <v>3</v>
      </c>
      <c r="F10" s="26" t="s">
        <v>72</v>
      </c>
      <c r="G10" s="26"/>
      <c r="H10" s="27">
        <f>SUM(H11)</f>
        <v>1251586</v>
      </c>
    </row>
    <row r="11" spans="1:8" ht="15.95" customHeight="1" x14ac:dyDescent="0.2">
      <c r="A11" s="39"/>
      <c r="B11" s="14" t="s">
        <v>57</v>
      </c>
      <c r="C11" s="7" t="s">
        <v>80</v>
      </c>
      <c r="D11" s="26" t="s">
        <v>2</v>
      </c>
      <c r="E11" s="26" t="s">
        <v>3</v>
      </c>
      <c r="F11" s="26" t="s">
        <v>62</v>
      </c>
      <c r="G11" s="26"/>
      <c r="H11" s="27">
        <f>SUM(H12)</f>
        <v>1251586</v>
      </c>
    </row>
    <row r="12" spans="1:8" ht="15.95" customHeight="1" x14ac:dyDescent="0.2">
      <c r="A12" s="39"/>
      <c r="B12" s="15" t="s">
        <v>25</v>
      </c>
      <c r="C12" s="6" t="s">
        <v>80</v>
      </c>
      <c r="D12" s="28" t="s">
        <v>2</v>
      </c>
      <c r="E12" s="28" t="s">
        <v>3</v>
      </c>
      <c r="F12" s="28" t="s">
        <v>51</v>
      </c>
      <c r="G12" s="28"/>
      <c r="H12" s="29">
        <f>SUM(H13+H15+H17)</f>
        <v>1251586</v>
      </c>
    </row>
    <row r="13" spans="1:8" ht="42" customHeight="1" x14ac:dyDescent="0.2">
      <c r="A13" s="39"/>
      <c r="B13" s="16" t="s">
        <v>28</v>
      </c>
      <c r="C13" s="5" t="s">
        <v>80</v>
      </c>
      <c r="D13" s="30" t="s">
        <v>2</v>
      </c>
      <c r="E13" s="30" t="s">
        <v>3</v>
      </c>
      <c r="F13" s="30" t="s">
        <v>51</v>
      </c>
      <c r="G13" s="30" t="s">
        <v>27</v>
      </c>
      <c r="H13" s="31">
        <f>SUM(H14)</f>
        <v>1069435</v>
      </c>
    </row>
    <row r="14" spans="1:8" ht="15.95" customHeight="1" x14ac:dyDescent="0.2">
      <c r="A14" s="39"/>
      <c r="B14" s="16" t="s">
        <v>35</v>
      </c>
      <c r="C14" s="5" t="s">
        <v>80</v>
      </c>
      <c r="D14" s="30" t="s">
        <v>2</v>
      </c>
      <c r="E14" s="30" t="s">
        <v>3</v>
      </c>
      <c r="F14" s="30" t="s">
        <v>51</v>
      </c>
      <c r="G14" s="30" t="s">
        <v>36</v>
      </c>
      <c r="H14" s="31">
        <v>1069435</v>
      </c>
    </row>
    <row r="15" spans="1:8" ht="15.95" customHeight="1" x14ac:dyDescent="0.2">
      <c r="A15" s="39"/>
      <c r="B15" s="16" t="s">
        <v>29</v>
      </c>
      <c r="C15" s="5" t="s">
        <v>80</v>
      </c>
      <c r="D15" s="30" t="s">
        <v>2</v>
      </c>
      <c r="E15" s="30" t="s">
        <v>3</v>
      </c>
      <c r="F15" s="30" t="s">
        <v>51</v>
      </c>
      <c r="G15" s="30" t="s">
        <v>30</v>
      </c>
      <c r="H15" s="31">
        <f>SUM(H16)</f>
        <v>162251</v>
      </c>
    </row>
    <row r="16" spans="1:8" ht="15.95" customHeight="1" x14ac:dyDescent="0.2">
      <c r="A16" s="39"/>
      <c r="B16" s="16" t="s">
        <v>37</v>
      </c>
      <c r="C16" s="5" t="s">
        <v>80</v>
      </c>
      <c r="D16" s="30" t="s">
        <v>2</v>
      </c>
      <c r="E16" s="30" t="s">
        <v>3</v>
      </c>
      <c r="F16" s="30" t="s">
        <v>51</v>
      </c>
      <c r="G16" s="30" t="s">
        <v>34</v>
      </c>
      <c r="H16" s="31">
        <v>162251</v>
      </c>
    </row>
    <row r="17" spans="1:8" ht="15.95" customHeight="1" x14ac:dyDescent="0.2">
      <c r="A17" s="39"/>
      <c r="B17" s="16" t="s">
        <v>31</v>
      </c>
      <c r="C17" s="5" t="s">
        <v>80</v>
      </c>
      <c r="D17" s="30" t="s">
        <v>2</v>
      </c>
      <c r="E17" s="30" t="s">
        <v>3</v>
      </c>
      <c r="F17" s="30" t="s">
        <v>51</v>
      </c>
      <c r="G17" s="30" t="s">
        <v>32</v>
      </c>
      <c r="H17" s="31">
        <f>SUM(H18)</f>
        <v>19900</v>
      </c>
    </row>
    <row r="18" spans="1:8" ht="15.95" customHeight="1" x14ac:dyDescent="0.2">
      <c r="A18" s="39"/>
      <c r="B18" s="16" t="s">
        <v>39</v>
      </c>
      <c r="C18" s="5" t="s">
        <v>80</v>
      </c>
      <c r="D18" s="30" t="s">
        <v>2</v>
      </c>
      <c r="E18" s="30" t="s">
        <v>3</v>
      </c>
      <c r="F18" s="30" t="s">
        <v>51</v>
      </c>
      <c r="G18" s="30" t="s">
        <v>38</v>
      </c>
      <c r="H18" s="31">
        <v>19900</v>
      </c>
    </row>
    <row r="19" spans="1:8" ht="15.95" customHeight="1" x14ac:dyDescent="0.2">
      <c r="A19" s="39"/>
      <c r="B19" s="17" t="s">
        <v>82</v>
      </c>
      <c r="C19" s="7" t="s">
        <v>80</v>
      </c>
      <c r="D19" s="26" t="s">
        <v>2</v>
      </c>
      <c r="E19" s="26" t="s">
        <v>13</v>
      </c>
      <c r="F19" s="30"/>
      <c r="G19" s="30"/>
      <c r="H19" s="27">
        <f t="shared" ref="H19:H24" si="0">SUM(H20)</f>
        <v>1000</v>
      </c>
    </row>
    <row r="20" spans="1:8" ht="57.75" customHeight="1" x14ac:dyDescent="0.2">
      <c r="A20" s="39"/>
      <c r="B20" s="17" t="s">
        <v>99</v>
      </c>
      <c r="C20" s="7" t="s">
        <v>80</v>
      </c>
      <c r="D20" s="26" t="s">
        <v>2</v>
      </c>
      <c r="E20" s="26" t="s">
        <v>13</v>
      </c>
      <c r="F20" s="26" t="s">
        <v>59</v>
      </c>
      <c r="G20" s="32"/>
      <c r="H20" s="27">
        <f t="shared" si="0"/>
        <v>1000</v>
      </c>
    </row>
    <row r="21" spans="1:8" ht="46.5" customHeight="1" x14ac:dyDescent="0.2">
      <c r="A21" s="39"/>
      <c r="B21" s="17" t="s">
        <v>100</v>
      </c>
      <c r="C21" s="7" t="s">
        <v>80</v>
      </c>
      <c r="D21" s="26" t="s">
        <v>2</v>
      </c>
      <c r="E21" s="26" t="s">
        <v>13</v>
      </c>
      <c r="F21" s="26" t="s">
        <v>73</v>
      </c>
      <c r="G21" s="32"/>
      <c r="H21" s="27">
        <f t="shared" si="0"/>
        <v>1000</v>
      </c>
    </row>
    <row r="22" spans="1:8" ht="29.25" customHeight="1" x14ac:dyDescent="0.2">
      <c r="A22" s="39"/>
      <c r="B22" s="17" t="s">
        <v>60</v>
      </c>
      <c r="C22" s="6" t="s">
        <v>80</v>
      </c>
      <c r="D22" s="26" t="s">
        <v>2</v>
      </c>
      <c r="E22" s="26" t="s">
        <v>13</v>
      </c>
      <c r="F22" s="26" t="s">
        <v>61</v>
      </c>
      <c r="G22" s="32"/>
      <c r="H22" s="27">
        <f t="shared" si="0"/>
        <v>1000</v>
      </c>
    </row>
    <row r="23" spans="1:8" ht="15.95" customHeight="1" x14ac:dyDescent="0.2">
      <c r="A23" s="39"/>
      <c r="B23" s="15" t="s">
        <v>26</v>
      </c>
      <c r="C23" s="6" t="s">
        <v>80</v>
      </c>
      <c r="D23" s="28" t="s">
        <v>2</v>
      </c>
      <c r="E23" s="28" t="s">
        <v>13</v>
      </c>
      <c r="F23" s="28" t="s">
        <v>52</v>
      </c>
      <c r="G23" s="28"/>
      <c r="H23" s="29">
        <f t="shared" si="0"/>
        <v>1000</v>
      </c>
    </row>
    <row r="24" spans="1:8" ht="15.95" customHeight="1" x14ac:dyDescent="0.2">
      <c r="A24" s="39"/>
      <c r="B24" s="16" t="s">
        <v>31</v>
      </c>
      <c r="C24" s="5" t="s">
        <v>80</v>
      </c>
      <c r="D24" s="30" t="s">
        <v>2</v>
      </c>
      <c r="E24" s="30" t="s">
        <v>13</v>
      </c>
      <c r="F24" s="30" t="s">
        <v>52</v>
      </c>
      <c r="G24" s="30" t="s">
        <v>32</v>
      </c>
      <c r="H24" s="31">
        <f t="shared" si="0"/>
        <v>1000</v>
      </c>
    </row>
    <row r="25" spans="1:8" ht="15.95" customHeight="1" x14ac:dyDescent="0.2">
      <c r="A25" s="39"/>
      <c r="B25" s="16" t="s">
        <v>41</v>
      </c>
      <c r="C25" s="5" t="s">
        <v>80</v>
      </c>
      <c r="D25" s="30" t="s">
        <v>2</v>
      </c>
      <c r="E25" s="30" t="s">
        <v>13</v>
      </c>
      <c r="F25" s="30" t="s">
        <v>52</v>
      </c>
      <c r="G25" s="30" t="s">
        <v>40</v>
      </c>
      <c r="H25" s="31">
        <v>1000</v>
      </c>
    </row>
    <row r="26" spans="1:8" ht="15.95" customHeight="1" x14ac:dyDescent="0.2">
      <c r="A26" s="39"/>
      <c r="B26" s="17" t="s">
        <v>83</v>
      </c>
      <c r="C26" s="7" t="s">
        <v>80</v>
      </c>
      <c r="D26" s="26" t="s">
        <v>2</v>
      </c>
      <c r="E26" s="26" t="s">
        <v>89</v>
      </c>
      <c r="F26" s="30"/>
      <c r="G26" s="30"/>
      <c r="H26" s="27">
        <f t="shared" ref="H26:H29" si="1">SUM(H27)</f>
        <v>134541</v>
      </c>
    </row>
    <row r="27" spans="1:8" ht="45" customHeight="1" x14ac:dyDescent="0.2">
      <c r="A27" s="39"/>
      <c r="B27" s="14" t="s">
        <v>97</v>
      </c>
      <c r="C27" s="7" t="s">
        <v>80</v>
      </c>
      <c r="D27" s="26" t="s">
        <v>2</v>
      </c>
      <c r="E27" s="26" t="s">
        <v>89</v>
      </c>
      <c r="F27" s="26" t="s">
        <v>58</v>
      </c>
      <c r="G27" s="30"/>
      <c r="H27" s="27">
        <f t="shared" si="1"/>
        <v>134541</v>
      </c>
    </row>
    <row r="28" spans="1:8" ht="47.25" customHeight="1" x14ac:dyDescent="0.2">
      <c r="A28" s="39"/>
      <c r="B28" s="14" t="s">
        <v>98</v>
      </c>
      <c r="C28" s="7" t="s">
        <v>80</v>
      </c>
      <c r="D28" s="26" t="s">
        <v>2</v>
      </c>
      <c r="E28" s="26" t="s">
        <v>89</v>
      </c>
      <c r="F28" s="26" t="s">
        <v>72</v>
      </c>
      <c r="G28" s="30"/>
      <c r="H28" s="27">
        <f t="shared" si="1"/>
        <v>134541</v>
      </c>
    </row>
    <row r="29" spans="1:8" ht="15.95" customHeight="1" x14ac:dyDescent="0.2">
      <c r="A29" s="39"/>
      <c r="B29" s="14" t="s">
        <v>57</v>
      </c>
      <c r="C29" s="7" t="s">
        <v>80</v>
      </c>
      <c r="D29" s="26" t="s">
        <v>2</v>
      </c>
      <c r="E29" s="26" t="s">
        <v>89</v>
      </c>
      <c r="F29" s="26" t="s">
        <v>62</v>
      </c>
      <c r="G29" s="30"/>
      <c r="H29" s="27">
        <f t="shared" si="1"/>
        <v>134541</v>
      </c>
    </row>
    <row r="30" spans="1:8" ht="28.9" customHeight="1" x14ac:dyDescent="0.2">
      <c r="A30" s="39"/>
      <c r="B30" s="18" t="s">
        <v>101</v>
      </c>
      <c r="C30" s="6" t="s">
        <v>80</v>
      </c>
      <c r="D30" s="28" t="s">
        <v>2</v>
      </c>
      <c r="E30" s="28" t="s">
        <v>89</v>
      </c>
      <c r="F30" s="28" t="s">
        <v>90</v>
      </c>
      <c r="G30" s="30"/>
      <c r="H30" s="29">
        <f>SUM(H33+H31)</f>
        <v>134541</v>
      </c>
    </row>
    <row r="31" spans="1:8" ht="15.95" customHeight="1" x14ac:dyDescent="0.2">
      <c r="A31" s="39"/>
      <c r="B31" s="16" t="s">
        <v>29</v>
      </c>
      <c r="C31" s="5" t="s">
        <v>80</v>
      </c>
      <c r="D31" s="30" t="s">
        <v>2</v>
      </c>
      <c r="E31" s="30" t="s">
        <v>89</v>
      </c>
      <c r="F31" s="30" t="s">
        <v>90</v>
      </c>
      <c r="G31" s="30" t="s">
        <v>30</v>
      </c>
      <c r="H31" s="31">
        <f>SUM(H32)</f>
        <v>132179</v>
      </c>
    </row>
    <row r="32" spans="1:8" ht="15.95" customHeight="1" x14ac:dyDescent="0.2">
      <c r="A32" s="39"/>
      <c r="B32" s="16" t="s">
        <v>37</v>
      </c>
      <c r="C32" s="5" t="s">
        <v>80</v>
      </c>
      <c r="D32" s="30" t="s">
        <v>2</v>
      </c>
      <c r="E32" s="30" t="s">
        <v>89</v>
      </c>
      <c r="F32" s="30" t="s">
        <v>90</v>
      </c>
      <c r="G32" s="30" t="s">
        <v>34</v>
      </c>
      <c r="H32" s="31">
        <v>132179</v>
      </c>
    </row>
    <row r="33" spans="1:8" ht="15.95" customHeight="1" x14ac:dyDescent="0.2">
      <c r="A33" s="39"/>
      <c r="B33" s="16" t="s">
        <v>31</v>
      </c>
      <c r="C33" s="5" t="s">
        <v>80</v>
      </c>
      <c r="D33" s="30" t="s">
        <v>2</v>
      </c>
      <c r="E33" s="30" t="s">
        <v>89</v>
      </c>
      <c r="F33" s="30" t="s">
        <v>90</v>
      </c>
      <c r="G33" s="30" t="s">
        <v>32</v>
      </c>
      <c r="H33" s="31">
        <f t="shared" ref="H33" si="2">SUM(H34)</f>
        <v>2362</v>
      </c>
    </row>
    <row r="34" spans="1:8" ht="15.95" customHeight="1" x14ac:dyDescent="0.2">
      <c r="A34" s="39"/>
      <c r="B34" s="16" t="s">
        <v>39</v>
      </c>
      <c r="C34" s="5" t="s">
        <v>80</v>
      </c>
      <c r="D34" s="30" t="s">
        <v>2</v>
      </c>
      <c r="E34" s="30" t="s">
        <v>89</v>
      </c>
      <c r="F34" s="30" t="s">
        <v>90</v>
      </c>
      <c r="G34" s="30" t="s">
        <v>38</v>
      </c>
      <c r="H34" s="31">
        <v>2362</v>
      </c>
    </row>
    <row r="35" spans="1:8" ht="15.95" customHeight="1" x14ac:dyDescent="0.2">
      <c r="A35" s="39">
        <v>2</v>
      </c>
      <c r="B35" s="19" t="s">
        <v>14</v>
      </c>
      <c r="C35" s="8" t="s">
        <v>80</v>
      </c>
      <c r="D35" s="24" t="s">
        <v>5</v>
      </c>
      <c r="E35" s="24"/>
      <c r="F35" s="24"/>
      <c r="G35" s="24"/>
      <c r="H35" s="25">
        <f>H36</f>
        <v>88972</v>
      </c>
    </row>
    <row r="36" spans="1:8" ht="15.95" customHeight="1" x14ac:dyDescent="0.2">
      <c r="A36" s="39"/>
      <c r="B36" s="14" t="s">
        <v>4</v>
      </c>
      <c r="C36" s="7" t="s">
        <v>80</v>
      </c>
      <c r="D36" s="26" t="s">
        <v>5</v>
      </c>
      <c r="E36" s="26" t="s">
        <v>6</v>
      </c>
      <c r="F36" s="26"/>
      <c r="G36" s="26"/>
      <c r="H36" s="27">
        <f>SUM(H37)</f>
        <v>88972</v>
      </c>
    </row>
    <row r="37" spans="1:8" ht="59.25" customHeight="1" x14ac:dyDescent="0.2">
      <c r="A37" s="39"/>
      <c r="B37" s="17" t="s">
        <v>99</v>
      </c>
      <c r="C37" s="7" t="s">
        <v>80</v>
      </c>
      <c r="D37" s="26" t="s">
        <v>5</v>
      </c>
      <c r="E37" s="26" t="s">
        <v>6</v>
      </c>
      <c r="F37" s="26" t="s">
        <v>59</v>
      </c>
      <c r="G37" s="26"/>
      <c r="H37" s="27">
        <f>SUM(H38)</f>
        <v>88972</v>
      </c>
    </row>
    <row r="38" spans="1:8" ht="44.25" customHeight="1" x14ac:dyDescent="0.2">
      <c r="A38" s="39"/>
      <c r="B38" s="17" t="s">
        <v>100</v>
      </c>
      <c r="C38" s="7" t="s">
        <v>80</v>
      </c>
      <c r="D38" s="26" t="s">
        <v>5</v>
      </c>
      <c r="E38" s="26" t="s">
        <v>6</v>
      </c>
      <c r="F38" s="26" t="s">
        <v>73</v>
      </c>
      <c r="G38" s="26"/>
      <c r="H38" s="27">
        <f>SUM(H39)</f>
        <v>88972</v>
      </c>
    </row>
    <row r="39" spans="1:8" ht="58.9" customHeight="1" x14ac:dyDescent="0.2">
      <c r="A39" s="39"/>
      <c r="B39" s="14" t="s">
        <v>63</v>
      </c>
      <c r="C39" s="7" t="s">
        <v>80</v>
      </c>
      <c r="D39" s="26" t="s">
        <v>5</v>
      </c>
      <c r="E39" s="26" t="s">
        <v>6</v>
      </c>
      <c r="F39" s="26" t="s">
        <v>64</v>
      </c>
      <c r="G39" s="26"/>
      <c r="H39" s="27">
        <f>SUM(H40)</f>
        <v>88972</v>
      </c>
    </row>
    <row r="40" spans="1:8" ht="27.75" customHeight="1" x14ac:dyDescent="0.2">
      <c r="A40" s="39"/>
      <c r="B40" s="15" t="s">
        <v>56</v>
      </c>
      <c r="C40" s="6" t="s">
        <v>80</v>
      </c>
      <c r="D40" s="28" t="s">
        <v>5</v>
      </c>
      <c r="E40" s="28" t="s">
        <v>6</v>
      </c>
      <c r="F40" s="28" t="s">
        <v>53</v>
      </c>
      <c r="G40" s="28"/>
      <c r="H40" s="29">
        <f>H41+H43</f>
        <v>88972</v>
      </c>
    </row>
    <row r="41" spans="1:8" ht="43.5" customHeight="1" x14ac:dyDescent="0.2">
      <c r="A41" s="39"/>
      <c r="B41" s="16" t="s">
        <v>28</v>
      </c>
      <c r="C41" s="5" t="s">
        <v>80</v>
      </c>
      <c r="D41" s="30" t="s">
        <v>5</v>
      </c>
      <c r="E41" s="30" t="s">
        <v>6</v>
      </c>
      <c r="F41" s="30" t="s">
        <v>53</v>
      </c>
      <c r="G41" s="30" t="s">
        <v>27</v>
      </c>
      <c r="H41" s="31">
        <v>88100</v>
      </c>
    </row>
    <row r="42" spans="1:8" ht="15.95" customHeight="1" x14ac:dyDescent="0.2">
      <c r="A42" s="39"/>
      <c r="B42" s="16" t="s">
        <v>42</v>
      </c>
      <c r="C42" s="5" t="s">
        <v>80</v>
      </c>
      <c r="D42" s="30" t="s">
        <v>5</v>
      </c>
      <c r="E42" s="30" t="s">
        <v>6</v>
      </c>
      <c r="F42" s="30" t="s">
        <v>53</v>
      </c>
      <c r="G42" s="30" t="s">
        <v>33</v>
      </c>
      <c r="H42" s="31">
        <v>88100</v>
      </c>
    </row>
    <row r="43" spans="1:8" ht="15.95" customHeight="1" x14ac:dyDescent="0.2">
      <c r="A43" s="39"/>
      <c r="B43" s="16" t="s">
        <v>29</v>
      </c>
      <c r="C43" s="5" t="s">
        <v>80</v>
      </c>
      <c r="D43" s="30" t="s">
        <v>5</v>
      </c>
      <c r="E43" s="30" t="s">
        <v>6</v>
      </c>
      <c r="F43" s="30" t="s">
        <v>53</v>
      </c>
      <c r="G43" s="30" t="s">
        <v>30</v>
      </c>
      <c r="H43" s="31">
        <v>872</v>
      </c>
    </row>
    <row r="44" spans="1:8" ht="15.95" customHeight="1" x14ac:dyDescent="0.2">
      <c r="A44" s="39"/>
      <c r="B44" s="16" t="s">
        <v>37</v>
      </c>
      <c r="C44" s="5" t="s">
        <v>80</v>
      </c>
      <c r="D44" s="30" t="s">
        <v>5</v>
      </c>
      <c r="E44" s="30" t="s">
        <v>6</v>
      </c>
      <c r="F44" s="30" t="s">
        <v>53</v>
      </c>
      <c r="G44" s="30" t="s">
        <v>34</v>
      </c>
      <c r="H44" s="31">
        <v>872</v>
      </c>
    </row>
    <row r="45" spans="1:8" ht="15.95" customHeight="1" x14ac:dyDescent="0.2">
      <c r="A45" s="39">
        <v>3</v>
      </c>
      <c r="B45" s="13" t="s">
        <v>7</v>
      </c>
      <c r="C45" s="8" t="s">
        <v>80</v>
      </c>
      <c r="D45" s="24" t="s">
        <v>6</v>
      </c>
      <c r="E45" s="24"/>
      <c r="F45" s="24"/>
      <c r="G45" s="24"/>
      <c r="H45" s="25">
        <f>SUM(H46)</f>
        <v>500</v>
      </c>
    </row>
    <row r="46" spans="1:8" ht="15.95" customHeight="1" x14ac:dyDescent="0.2">
      <c r="A46" s="39"/>
      <c r="B46" s="14" t="s">
        <v>24</v>
      </c>
      <c r="C46" s="7" t="s">
        <v>80</v>
      </c>
      <c r="D46" s="26" t="s">
        <v>6</v>
      </c>
      <c r="E46" s="26" t="s">
        <v>8</v>
      </c>
      <c r="F46" s="26"/>
      <c r="G46" s="26"/>
      <c r="H46" s="27">
        <f>SUM(H47)</f>
        <v>500</v>
      </c>
    </row>
    <row r="47" spans="1:8" ht="45" customHeight="1" x14ac:dyDescent="0.2">
      <c r="A47" s="39"/>
      <c r="B47" s="14" t="s">
        <v>102</v>
      </c>
      <c r="C47" s="7" t="s">
        <v>80</v>
      </c>
      <c r="D47" s="26" t="s">
        <v>6</v>
      </c>
      <c r="E47" s="26" t="s">
        <v>8</v>
      </c>
      <c r="F47" s="26" t="s">
        <v>65</v>
      </c>
      <c r="G47" s="26"/>
      <c r="H47" s="27">
        <f>SUM(H48)</f>
        <v>500</v>
      </c>
    </row>
    <row r="48" spans="1:8" ht="44.25" customHeight="1" x14ac:dyDescent="0.2">
      <c r="A48" s="39"/>
      <c r="B48" s="14" t="s">
        <v>84</v>
      </c>
      <c r="C48" s="7" t="s">
        <v>80</v>
      </c>
      <c r="D48" s="26" t="s">
        <v>6</v>
      </c>
      <c r="E48" s="26" t="s">
        <v>8</v>
      </c>
      <c r="F48" s="26" t="s">
        <v>75</v>
      </c>
      <c r="G48" s="26"/>
      <c r="H48" s="27">
        <f>SUM(H49)</f>
        <v>500</v>
      </c>
    </row>
    <row r="49" spans="1:8" ht="60.75" customHeight="1" x14ac:dyDescent="0.2">
      <c r="A49" s="39"/>
      <c r="B49" s="14" t="s">
        <v>66</v>
      </c>
      <c r="C49" s="7" t="s">
        <v>80</v>
      </c>
      <c r="D49" s="26" t="s">
        <v>6</v>
      </c>
      <c r="E49" s="26" t="s">
        <v>8</v>
      </c>
      <c r="F49" s="26" t="s">
        <v>74</v>
      </c>
      <c r="G49" s="26"/>
      <c r="H49" s="27">
        <f>SUM(H50)</f>
        <v>500</v>
      </c>
    </row>
    <row r="50" spans="1:8" ht="15.95" customHeight="1" x14ac:dyDescent="0.2">
      <c r="A50" s="39"/>
      <c r="B50" s="20" t="s">
        <v>55</v>
      </c>
      <c r="C50" s="6" t="s">
        <v>80</v>
      </c>
      <c r="D50" s="28" t="s">
        <v>6</v>
      </c>
      <c r="E50" s="28" t="s">
        <v>8</v>
      </c>
      <c r="F50" s="28" t="s">
        <v>54</v>
      </c>
      <c r="G50" s="28"/>
      <c r="H50" s="29">
        <f>H51</f>
        <v>500</v>
      </c>
    </row>
    <row r="51" spans="1:8" ht="15.95" customHeight="1" x14ac:dyDescent="0.2">
      <c r="A51" s="39"/>
      <c r="B51" s="16" t="s">
        <v>29</v>
      </c>
      <c r="C51" s="5" t="s">
        <v>80</v>
      </c>
      <c r="D51" s="30" t="s">
        <v>6</v>
      </c>
      <c r="E51" s="30" t="s">
        <v>8</v>
      </c>
      <c r="F51" s="30" t="s">
        <v>54</v>
      </c>
      <c r="G51" s="30" t="s">
        <v>30</v>
      </c>
      <c r="H51" s="31">
        <f>SUM(H52)</f>
        <v>500</v>
      </c>
    </row>
    <row r="52" spans="1:8" ht="15.95" customHeight="1" x14ac:dyDescent="0.2">
      <c r="A52" s="39"/>
      <c r="B52" s="16" t="s">
        <v>37</v>
      </c>
      <c r="C52" s="5" t="s">
        <v>80</v>
      </c>
      <c r="D52" s="30" t="s">
        <v>6</v>
      </c>
      <c r="E52" s="30" t="s">
        <v>8</v>
      </c>
      <c r="F52" s="30" t="s">
        <v>54</v>
      </c>
      <c r="G52" s="30" t="s">
        <v>34</v>
      </c>
      <c r="H52" s="31">
        <v>500</v>
      </c>
    </row>
    <row r="53" spans="1:8" ht="15.95" customHeight="1" x14ac:dyDescent="0.2">
      <c r="A53" s="39">
        <v>4</v>
      </c>
      <c r="B53" s="13" t="s">
        <v>15</v>
      </c>
      <c r="C53" s="8" t="s">
        <v>80</v>
      </c>
      <c r="D53" s="24" t="s">
        <v>3</v>
      </c>
      <c r="E53" s="24"/>
      <c r="F53" s="24"/>
      <c r="G53" s="24"/>
      <c r="H53" s="25">
        <f>H54</f>
        <v>816059</v>
      </c>
    </row>
    <row r="54" spans="1:8" ht="15.95" customHeight="1" x14ac:dyDescent="0.2">
      <c r="A54" s="39"/>
      <c r="B54" s="14" t="s">
        <v>23</v>
      </c>
      <c r="C54" s="7" t="s">
        <v>80</v>
      </c>
      <c r="D54" s="26" t="s">
        <v>3</v>
      </c>
      <c r="E54" s="26" t="s">
        <v>19</v>
      </c>
      <c r="F54" s="33"/>
      <c r="G54" s="33"/>
      <c r="H54" s="27">
        <f>SUM(H55)</f>
        <v>816059</v>
      </c>
    </row>
    <row r="55" spans="1:8" ht="32.25" customHeight="1" x14ac:dyDescent="0.2">
      <c r="A55" s="39"/>
      <c r="B55" s="14" t="s">
        <v>103</v>
      </c>
      <c r="C55" s="7" t="s">
        <v>80</v>
      </c>
      <c r="D55" s="26" t="s">
        <v>3</v>
      </c>
      <c r="E55" s="26" t="s">
        <v>19</v>
      </c>
      <c r="F55" s="26" t="s">
        <v>68</v>
      </c>
      <c r="G55" s="33"/>
      <c r="H55" s="27">
        <f>SUM(H56)</f>
        <v>816059</v>
      </c>
    </row>
    <row r="56" spans="1:8" ht="15.95" customHeight="1" x14ac:dyDescent="0.2">
      <c r="A56" s="39"/>
      <c r="B56" s="14" t="s">
        <v>85</v>
      </c>
      <c r="C56" s="7" t="s">
        <v>80</v>
      </c>
      <c r="D56" s="26" t="s">
        <v>3</v>
      </c>
      <c r="E56" s="26" t="s">
        <v>19</v>
      </c>
      <c r="F56" s="26" t="s">
        <v>76</v>
      </c>
      <c r="G56" s="33"/>
      <c r="H56" s="27">
        <f>SUM(H57)</f>
        <v>816059</v>
      </c>
    </row>
    <row r="57" spans="1:8" ht="33" customHeight="1" x14ac:dyDescent="0.2">
      <c r="A57" s="39"/>
      <c r="B57" s="14" t="s">
        <v>67</v>
      </c>
      <c r="C57" s="7" t="s">
        <v>80</v>
      </c>
      <c r="D57" s="26" t="s">
        <v>3</v>
      </c>
      <c r="E57" s="26" t="s">
        <v>19</v>
      </c>
      <c r="F57" s="26" t="s">
        <v>91</v>
      </c>
      <c r="G57" s="33"/>
      <c r="H57" s="27">
        <f>SUM(H58+H61)</f>
        <v>816059</v>
      </c>
    </row>
    <row r="58" spans="1:8" ht="28.9" customHeight="1" x14ac:dyDescent="0.2">
      <c r="A58" s="39"/>
      <c r="B58" s="21" t="s">
        <v>86</v>
      </c>
      <c r="C58" s="6" t="s">
        <v>80</v>
      </c>
      <c r="D58" s="28" t="s">
        <v>3</v>
      </c>
      <c r="E58" s="28" t="s">
        <v>19</v>
      </c>
      <c r="F58" s="28" t="s">
        <v>92</v>
      </c>
      <c r="G58" s="28"/>
      <c r="H58" s="29">
        <f>SUM(H59)</f>
        <v>493700</v>
      </c>
    </row>
    <row r="59" spans="1:8" ht="18" customHeight="1" x14ac:dyDescent="0.2">
      <c r="A59" s="39"/>
      <c r="B59" s="16" t="s">
        <v>29</v>
      </c>
      <c r="C59" s="5" t="s">
        <v>80</v>
      </c>
      <c r="D59" s="30" t="s">
        <v>3</v>
      </c>
      <c r="E59" s="30" t="s">
        <v>19</v>
      </c>
      <c r="F59" s="30" t="s">
        <v>92</v>
      </c>
      <c r="G59" s="30" t="s">
        <v>30</v>
      </c>
      <c r="H59" s="31">
        <f>SUM(H60)</f>
        <v>493700</v>
      </c>
    </row>
    <row r="60" spans="1:8" ht="13.15" customHeight="1" x14ac:dyDescent="0.2">
      <c r="A60" s="39"/>
      <c r="B60" s="16" t="s">
        <v>37</v>
      </c>
      <c r="C60" s="5" t="s">
        <v>80</v>
      </c>
      <c r="D60" s="30" t="s">
        <v>3</v>
      </c>
      <c r="E60" s="30" t="s">
        <v>19</v>
      </c>
      <c r="F60" s="30" t="s">
        <v>92</v>
      </c>
      <c r="G60" s="30" t="s">
        <v>34</v>
      </c>
      <c r="H60" s="31">
        <v>493700</v>
      </c>
    </row>
    <row r="61" spans="1:8" ht="45" customHeight="1" x14ac:dyDescent="0.2">
      <c r="A61" s="39"/>
      <c r="B61" s="20" t="s">
        <v>87</v>
      </c>
      <c r="C61" s="6" t="s">
        <v>80</v>
      </c>
      <c r="D61" s="28" t="s">
        <v>3</v>
      </c>
      <c r="E61" s="28" t="s">
        <v>19</v>
      </c>
      <c r="F61" s="28" t="s">
        <v>92</v>
      </c>
      <c r="G61" s="28"/>
      <c r="H61" s="29">
        <f>SUM(H62)</f>
        <v>322359</v>
      </c>
    </row>
    <row r="62" spans="1:8" ht="15.95" customHeight="1" x14ac:dyDescent="0.2">
      <c r="A62" s="39"/>
      <c r="B62" s="16" t="s">
        <v>29</v>
      </c>
      <c r="C62" s="5" t="s">
        <v>80</v>
      </c>
      <c r="D62" s="30" t="s">
        <v>3</v>
      </c>
      <c r="E62" s="30" t="s">
        <v>19</v>
      </c>
      <c r="F62" s="30" t="s">
        <v>92</v>
      </c>
      <c r="G62" s="30" t="s">
        <v>30</v>
      </c>
      <c r="H62" s="31">
        <f>SUM(H63)</f>
        <v>322359</v>
      </c>
    </row>
    <row r="63" spans="1:8" ht="15.95" customHeight="1" x14ac:dyDescent="0.2">
      <c r="A63" s="39"/>
      <c r="B63" s="16" t="s">
        <v>37</v>
      </c>
      <c r="C63" s="5" t="s">
        <v>80</v>
      </c>
      <c r="D63" s="30" t="s">
        <v>3</v>
      </c>
      <c r="E63" s="30" t="s">
        <v>19</v>
      </c>
      <c r="F63" s="30" t="s">
        <v>92</v>
      </c>
      <c r="G63" s="30" t="s">
        <v>34</v>
      </c>
      <c r="H63" s="31">
        <v>322359</v>
      </c>
    </row>
    <row r="64" spans="1:8" ht="15.95" customHeight="1" x14ac:dyDescent="0.2">
      <c r="A64" s="39">
        <v>5</v>
      </c>
      <c r="B64" s="13" t="s">
        <v>9</v>
      </c>
      <c r="C64" s="8" t="s">
        <v>80</v>
      </c>
      <c r="D64" s="24" t="s">
        <v>10</v>
      </c>
      <c r="E64" s="24"/>
      <c r="F64" s="24"/>
      <c r="G64" s="24"/>
      <c r="H64" s="25">
        <f t="shared" ref="H64:H70" si="3">SUM(H65)</f>
        <v>95490</v>
      </c>
    </row>
    <row r="65" spans="1:8" ht="15.95" customHeight="1" x14ac:dyDescent="0.2">
      <c r="A65" s="39"/>
      <c r="B65" s="14" t="s">
        <v>17</v>
      </c>
      <c r="C65" s="7" t="s">
        <v>80</v>
      </c>
      <c r="D65" s="26" t="s">
        <v>10</v>
      </c>
      <c r="E65" s="26" t="s">
        <v>6</v>
      </c>
      <c r="F65" s="26"/>
      <c r="G65" s="26"/>
      <c r="H65" s="27">
        <f t="shared" si="3"/>
        <v>95490</v>
      </c>
    </row>
    <row r="66" spans="1:8" ht="47.25" customHeight="1" x14ac:dyDescent="0.2">
      <c r="A66" s="39"/>
      <c r="B66" s="14" t="s">
        <v>107</v>
      </c>
      <c r="C66" s="7" t="s">
        <v>80</v>
      </c>
      <c r="D66" s="26" t="s">
        <v>10</v>
      </c>
      <c r="E66" s="26" t="s">
        <v>6</v>
      </c>
      <c r="F66" s="26" t="s">
        <v>110</v>
      </c>
      <c r="G66" s="26"/>
      <c r="H66" s="27">
        <f>SUM(H67)</f>
        <v>95490</v>
      </c>
    </row>
    <row r="67" spans="1:8" ht="30.75" customHeight="1" x14ac:dyDescent="0.2">
      <c r="A67" s="39"/>
      <c r="B67" s="14" t="s">
        <v>108</v>
      </c>
      <c r="C67" s="7" t="s">
        <v>80</v>
      </c>
      <c r="D67" s="26" t="s">
        <v>10</v>
      </c>
      <c r="E67" s="26" t="s">
        <v>6</v>
      </c>
      <c r="F67" s="26" t="s">
        <v>111</v>
      </c>
      <c r="G67" s="26"/>
      <c r="H67" s="27">
        <f>SUM(H68)</f>
        <v>95490</v>
      </c>
    </row>
    <row r="68" spans="1:8" ht="33" customHeight="1" x14ac:dyDescent="0.2">
      <c r="A68" s="39"/>
      <c r="B68" s="14" t="s">
        <v>109</v>
      </c>
      <c r="C68" s="7" t="s">
        <v>80</v>
      </c>
      <c r="D68" s="26" t="s">
        <v>10</v>
      </c>
      <c r="E68" s="26" t="s">
        <v>6</v>
      </c>
      <c r="F68" s="26" t="s">
        <v>112</v>
      </c>
      <c r="G68" s="26"/>
      <c r="H68" s="27">
        <f>SUM(H69+H72)</f>
        <v>95490</v>
      </c>
    </row>
    <row r="69" spans="1:8" ht="13.15" customHeight="1" x14ac:dyDescent="0.2">
      <c r="A69" s="39"/>
      <c r="B69" s="20" t="s">
        <v>18</v>
      </c>
      <c r="C69" s="6" t="s">
        <v>80</v>
      </c>
      <c r="D69" s="28" t="s">
        <v>10</v>
      </c>
      <c r="E69" s="28" t="s">
        <v>6</v>
      </c>
      <c r="F69" s="28" t="s">
        <v>113</v>
      </c>
      <c r="G69" s="28"/>
      <c r="H69" s="29">
        <f t="shared" si="3"/>
        <v>91890</v>
      </c>
    </row>
    <row r="70" spans="1:8" ht="13.15" customHeight="1" x14ac:dyDescent="0.2">
      <c r="A70" s="39"/>
      <c r="B70" s="16" t="s">
        <v>29</v>
      </c>
      <c r="C70" s="5" t="s">
        <v>80</v>
      </c>
      <c r="D70" s="30" t="s">
        <v>10</v>
      </c>
      <c r="E70" s="30" t="s">
        <v>6</v>
      </c>
      <c r="F70" s="30" t="s">
        <v>113</v>
      </c>
      <c r="G70" s="30" t="s">
        <v>30</v>
      </c>
      <c r="H70" s="31">
        <f t="shared" si="3"/>
        <v>91890</v>
      </c>
    </row>
    <row r="71" spans="1:8" ht="13.15" customHeight="1" x14ac:dyDescent="0.2">
      <c r="A71" s="39"/>
      <c r="B71" s="16" t="s">
        <v>37</v>
      </c>
      <c r="C71" s="5" t="s">
        <v>80</v>
      </c>
      <c r="D71" s="30" t="s">
        <v>10</v>
      </c>
      <c r="E71" s="30" t="s">
        <v>6</v>
      </c>
      <c r="F71" s="30" t="s">
        <v>113</v>
      </c>
      <c r="G71" s="30" t="s">
        <v>34</v>
      </c>
      <c r="H71" s="31">
        <v>91890</v>
      </c>
    </row>
    <row r="72" spans="1:8" ht="15.95" customHeight="1" x14ac:dyDescent="0.2">
      <c r="A72" s="39"/>
      <c r="B72" s="20" t="s">
        <v>94</v>
      </c>
      <c r="C72" s="6" t="s">
        <v>80</v>
      </c>
      <c r="D72" s="28" t="s">
        <v>10</v>
      </c>
      <c r="E72" s="28" t="s">
        <v>6</v>
      </c>
      <c r="F72" s="28" t="s">
        <v>114</v>
      </c>
      <c r="G72" s="28"/>
      <c r="H72" s="29">
        <f t="shared" ref="H72:H73" si="4">SUM(H73)</f>
        <v>3600</v>
      </c>
    </row>
    <row r="73" spans="1:8" ht="15.95" customHeight="1" x14ac:dyDescent="0.2">
      <c r="A73" s="39"/>
      <c r="B73" s="16" t="s">
        <v>29</v>
      </c>
      <c r="C73" s="5" t="s">
        <v>80</v>
      </c>
      <c r="D73" s="30" t="s">
        <v>10</v>
      </c>
      <c r="E73" s="30" t="s">
        <v>6</v>
      </c>
      <c r="F73" s="30" t="s">
        <v>114</v>
      </c>
      <c r="G73" s="30" t="s">
        <v>30</v>
      </c>
      <c r="H73" s="31">
        <f t="shared" si="4"/>
        <v>3600</v>
      </c>
    </row>
    <row r="74" spans="1:8" ht="15.95" customHeight="1" x14ac:dyDescent="0.2">
      <c r="A74" s="39"/>
      <c r="B74" s="16" t="s">
        <v>37</v>
      </c>
      <c r="C74" s="5" t="s">
        <v>80</v>
      </c>
      <c r="D74" s="30" t="s">
        <v>10</v>
      </c>
      <c r="E74" s="30" t="s">
        <v>6</v>
      </c>
      <c r="F74" s="30" t="s">
        <v>114</v>
      </c>
      <c r="G74" s="30" t="s">
        <v>34</v>
      </c>
      <c r="H74" s="31">
        <v>3600</v>
      </c>
    </row>
    <row r="75" spans="1:8" ht="15.95" customHeight="1" x14ac:dyDescent="0.2">
      <c r="A75" s="39">
        <v>6</v>
      </c>
      <c r="B75" s="13" t="s">
        <v>21</v>
      </c>
      <c r="C75" s="8" t="s">
        <v>80</v>
      </c>
      <c r="D75" s="24" t="s">
        <v>11</v>
      </c>
      <c r="E75" s="24"/>
      <c r="F75" s="24"/>
      <c r="G75" s="24"/>
      <c r="H75" s="25">
        <f>H76</f>
        <v>464903</v>
      </c>
    </row>
    <row r="76" spans="1:8" ht="15.95" customHeight="1" x14ac:dyDescent="0.2">
      <c r="A76" s="39"/>
      <c r="B76" s="14" t="s">
        <v>16</v>
      </c>
      <c r="C76" s="7" t="s">
        <v>80</v>
      </c>
      <c r="D76" s="26" t="s">
        <v>11</v>
      </c>
      <c r="E76" s="26" t="s">
        <v>2</v>
      </c>
      <c r="F76" s="26"/>
      <c r="G76" s="26"/>
      <c r="H76" s="27">
        <f>SUM(H77)</f>
        <v>464903</v>
      </c>
    </row>
    <row r="77" spans="1:8" ht="35.25" customHeight="1" x14ac:dyDescent="0.2">
      <c r="A77" s="39"/>
      <c r="B77" s="14" t="s">
        <v>104</v>
      </c>
      <c r="C77" s="7" t="s">
        <v>80</v>
      </c>
      <c r="D77" s="26" t="s">
        <v>11</v>
      </c>
      <c r="E77" s="26" t="s">
        <v>2</v>
      </c>
      <c r="F77" s="26" t="s">
        <v>69</v>
      </c>
      <c r="G77" s="26"/>
      <c r="H77" s="27">
        <f>SUM(H78)</f>
        <v>464903</v>
      </c>
    </row>
    <row r="78" spans="1:8" ht="15.95" customHeight="1" x14ac:dyDescent="0.2">
      <c r="A78" s="39"/>
      <c r="B78" s="14" t="s">
        <v>77</v>
      </c>
      <c r="C78" s="7" t="s">
        <v>80</v>
      </c>
      <c r="D78" s="26" t="s">
        <v>11</v>
      </c>
      <c r="E78" s="26" t="s">
        <v>2</v>
      </c>
      <c r="F78" s="26" t="s">
        <v>78</v>
      </c>
      <c r="G78" s="26"/>
      <c r="H78" s="27">
        <f>SUM(H79)</f>
        <v>464903</v>
      </c>
    </row>
    <row r="79" spans="1:8" ht="15.95" customHeight="1" x14ac:dyDescent="0.2">
      <c r="A79" s="39"/>
      <c r="B79" s="14" t="s">
        <v>70</v>
      </c>
      <c r="C79" s="7" t="s">
        <v>80</v>
      </c>
      <c r="D79" s="26" t="s">
        <v>11</v>
      </c>
      <c r="E79" s="26" t="s">
        <v>2</v>
      </c>
      <c r="F79" s="26" t="s">
        <v>71</v>
      </c>
      <c r="G79" s="26"/>
      <c r="H79" s="27">
        <f>SUM(H80)</f>
        <v>464903</v>
      </c>
    </row>
    <row r="80" spans="1:8" ht="15.95" customHeight="1" x14ac:dyDescent="0.2">
      <c r="A80" s="39"/>
      <c r="B80" s="20" t="s">
        <v>88</v>
      </c>
      <c r="C80" s="6" t="s">
        <v>80</v>
      </c>
      <c r="D80" s="28" t="s">
        <v>11</v>
      </c>
      <c r="E80" s="28" t="s">
        <v>2</v>
      </c>
      <c r="F80" s="28" t="s">
        <v>115</v>
      </c>
      <c r="G80" s="28"/>
      <c r="H80" s="29">
        <f>SUM(H81+H83+H85)</f>
        <v>464903</v>
      </c>
    </row>
    <row r="81" spans="1:8" ht="15.95" customHeight="1" x14ac:dyDescent="0.2">
      <c r="A81" s="39"/>
      <c r="B81" s="16" t="s">
        <v>29</v>
      </c>
      <c r="C81" s="5" t="s">
        <v>80</v>
      </c>
      <c r="D81" s="30" t="s">
        <v>11</v>
      </c>
      <c r="E81" s="30" t="s">
        <v>2</v>
      </c>
      <c r="F81" s="30" t="s">
        <v>115</v>
      </c>
      <c r="G81" s="30" t="s">
        <v>30</v>
      </c>
      <c r="H81" s="31">
        <f>SUM(H82)</f>
        <v>109247</v>
      </c>
    </row>
    <row r="82" spans="1:8" ht="15.95" customHeight="1" x14ac:dyDescent="0.2">
      <c r="A82" s="39"/>
      <c r="B82" s="16" t="s">
        <v>37</v>
      </c>
      <c r="C82" s="5" t="s">
        <v>80</v>
      </c>
      <c r="D82" s="30" t="s">
        <v>11</v>
      </c>
      <c r="E82" s="30" t="s">
        <v>2</v>
      </c>
      <c r="F82" s="30" t="s">
        <v>115</v>
      </c>
      <c r="G82" s="30" t="s">
        <v>34</v>
      </c>
      <c r="H82" s="31">
        <v>109247</v>
      </c>
    </row>
    <row r="83" spans="1:8" ht="15.95" customHeight="1" x14ac:dyDescent="0.2">
      <c r="A83" s="39"/>
      <c r="B83" s="16" t="s">
        <v>50</v>
      </c>
      <c r="C83" s="5" t="s">
        <v>80</v>
      </c>
      <c r="D83" s="30" t="s">
        <v>11</v>
      </c>
      <c r="E83" s="30" t="s">
        <v>2</v>
      </c>
      <c r="F83" s="30" t="s">
        <v>115</v>
      </c>
      <c r="G83" s="30" t="s">
        <v>47</v>
      </c>
      <c r="H83" s="31">
        <f>SUM(H84)</f>
        <v>345656</v>
      </c>
    </row>
    <row r="84" spans="1:8" ht="15.95" customHeight="1" x14ac:dyDescent="0.2">
      <c r="A84" s="39"/>
      <c r="B84" s="16" t="s">
        <v>49</v>
      </c>
      <c r="C84" s="5" t="s">
        <v>80</v>
      </c>
      <c r="D84" s="30" t="s">
        <v>11</v>
      </c>
      <c r="E84" s="30" t="s">
        <v>2</v>
      </c>
      <c r="F84" s="30" t="s">
        <v>115</v>
      </c>
      <c r="G84" s="30" t="s">
        <v>48</v>
      </c>
      <c r="H84" s="31">
        <v>345656</v>
      </c>
    </row>
    <row r="85" spans="1:8" ht="15.95" customHeight="1" x14ac:dyDescent="0.2">
      <c r="A85" s="39"/>
      <c r="B85" s="16" t="s">
        <v>31</v>
      </c>
      <c r="C85" s="5" t="s">
        <v>80</v>
      </c>
      <c r="D85" s="30" t="s">
        <v>11</v>
      </c>
      <c r="E85" s="30" t="s">
        <v>2</v>
      </c>
      <c r="F85" s="30" t="s">
        <v>115</v>
      </c>
      <c r="G85" s="30" t="s">
        <v>32</v>
      </c>
      <c r="H85" s="31">
        <f t="shared" ref="H85" si="5">SUM(H86)</f>
        <v>10000</v>
      </c>
    </row>
    <row r="86" spans="1:8" ht="15.95" customHeight="1" x14ac:dyDescent="0.2">
      <c r="A86" s="39"/>
      <c r="B86" s="16" t="s">
        <v>39</v>
      </c>
      <c r="C86" s="5" t="s">
        <v>80</v>
      </c>
      <c r="D86" s="30" t="s">
        <v>11</v>
      </c>
      <c r="E86" s="30" t="s">
        <v>2</v>
      </c>
      <c r="F86" s="30" t="s">
        <v>115</v>
      </c>
      <c r="G86" s="30" t="s">
        <v>38</v>
      </c>
      <c r="H86" s="31">
        <v>10000</v>
      </c>
    </row>
    <row r="87" spans="1:8" ht="15.75" x14ac:dyDescent="0.25">
      <c r="A87" s="22"/>
      <c r="B87" s="23" t="s">
        <v>12</v>
      </c>
      <c r="C87" s="10"/>
      <c r="D87" s="24"/>
      <c r="E87" s="24"/>
      <c r="F87" s="24"/>
      <c r="G87" s="24"/>
      <c r="H87" s="25">
        <f>SUM(H7+H35+H45+H53+H64+H75)</f>
        <v>2853051</v>
      </c>
    </row>
  </sheetData>
  <mergeCells count="9">
    <mergeCell ref="A45:A52"/>
    <mergeCell ref="A53:A63"/>
    <mergeCell ref="A75:A86"/>
    <mergeCell ref="D1:H1"/>
    <mergeCell ref="A3:H3"/>
    <mergeCell ref="A6:B6"/>
    <mergeCell ref="A7:A34"/>
    <mergeCell ref="A35:A44"/>
    <mergeCell ref="A64:A74"/>
  </mergeCells>
  <phoneticPr fontId="5" type="noConversion"/>
  <pageMargins left="0.98425196850393704" right="0.19685039370078741" top="0.39370078740157483" bottom="0.39370078740157483" header="0.15748031496062992" footer="0.15748031496062992"/>
  <pageSetup paperSize="9" scale="61" orientation="portrait" r:id="rId1"/>
  <headerFooter alignWithMargins="0"/>
  <rowBreaks count="1" manualBreakCount="1">
    <brk id="41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8"/>
  <sheetViews>
    <sheetView tabSelected="1" view="pageBreakPreview" zoomScale="75" zoomScaleNormal="75" zoomScaleSheetLayoutView="75" workbookViewId="0">
      <selection activeCell="B1" sqref="B1"/>
    </sheetView>
  </sheetViews>
  <sheetFormatPr defaultRowHeight="12.75" x14ac:dyDescent="0.2"/>
  <cols>
    <col min="1" max="1" width="5.42578125" customWidth="1"/>
    <col min="2" max="2" width="79" customWidth="1"/>
    <col min="3" max="5" width="6" customWidth="1"/>
    <col min="6" max="6" width="13.140625" customWidth="1"/>
    <col min="7" max="7" width="6.7109375" customWidth="1"/>
    <col min="8" max="8" width="13.42578125" customWidth="1"/>
    <col min="9" max="9" width="13.140625" customWidth="1"/>
  </cols>
  <sheetData>
    <row r="1" spans="1:9" ht="72.75" customHeight="1" x14ac:dyDescent="0.2">
      <c r="A1" s="1"/>
      <c r="B1" s="4"/>
      <c r="C1" s="4"/>
      <c r="E1" s="11"/>
      <c r="F1" s="40" t="s">
        <v>116</v>
      </c>
      <c r="G1" s="40"/>
      <c r="H1" s="40"/>
      <c r="I1" s="40"/>
    </row>
    <row r="2" spans="1:9" x14ac:dyDescent="0.2">
      <c r="A2" s="1"/>
      <c r="B2" s="4"/>
      <c r="C2" s="4"/>
      <c r="D2" s="3"/>
      <c r="E2" s="3"/>
      <c r="F2" s="3"/>
      <c r="G2" s="3"/>
      <c r="H2" s="3"/>
    </row>
    <row r="3" spans="1:9" ht="66.75" customHeight="1" x14ac:dyDescent="0.2">
      <c r="A3" s="41" t="s">
        <v>105</v>
      </c>
      <c r="B3" s="41"/>
      <c r="C3" s="41"/>
      <c r="D3" s="41"/>
      <c r="E3" s="41"/>
      <c r="F3" s="41"/>
      <c r="G3" s="41"/>
      <c r="H3" s="41"/>
      <c r="I3" s="41"/>
    </row>
    <row r="4" spans="1:9" x14ac:dyDescent="0.2">
      <c r="A4" s="1"/>
      <c r="B4" s="1"/>
      <c r="C4" s="1"/>
      <c r="D4" s="1"/>
      <c r="E4" s="1"/>
      <c r="F4" s="1"/>
      <c r="G4" s="1"/>
      <c r="H4" s="45" t="s">
        <v>81</v>
      </c>
      <c r="I4" s="45"/>
    </row>
    <row r="5" spans="1:9" ht="139.5" customHeight="1" x14ac:dyDescent="0.2">
      <c r="A5" s="46" t="s">
        <v>93</v>
      </c>
      <c r="B5" s="43" t="s">
        <v>0</v>
      </c>
      <c r="C5" s="44" t="s">
        <v>79</v>
      </c>
      <c r="D5" s="44" t="s">
        <v>43</v>
      </c>
      <c r="E5" s="44" t="s">
        <v>44</v>
      </c>
      <c r="F5" s="44" t="s">
        <v>46</v>
      </c>
      <c r="G5" s="44" t="s">
        <v>45</v>
      </c>
      <c r="H5" s="46" t="s">
        <v>20</v>
      </c>
      <c r="I5" s="46"/>
    </row>
    <row r="6" spans="1:9" ht="14.25" customHeight="1" x14ac:dyDescent="0.2">
      <c r="A6" s="46"/>
      <c r="B6" s="43"/>
      <c r="C6" s="44"/>
      <c r="D6" s="44"/>
      <c r="E6" s="44"/>
      <c r="F6" s="44"/>
      <c r="G6" s="44"/>
      <c r="H6" s="35">
        <v>2020</v>
      </c>
      <c r="I6" s="35">
        <v>2021</v>
      </c>
    </row>
    <row r="7" spans="1:9" ht="39" customHeight="1" x14ac:dyDescent="0.2">
      <c r="A7" s="42" t="s">
        <v>106</v>
      </c>
      <c r="B7" s="42"/>
      <c r="C7" s="9" t="s">
        <v>80</v>
      </c>
      <c r="D7" s="34"/>
      <c r="E7" s="34"/>
      <c r="F7" s="34"/>
      <c r="G7" s="34"/>
      <c r="H7" s="35"/>
      <c r="I7" s="10"/>
    </row>
    <row r="8" spans="1:9" ht="15.75" x14ac:dyDescent="0.2">
      <c r="A8" s="39">
        <v>1</v>
      </c>
      <c r="B8" s="13" t="s">
        <v>1</v>
      </c>
      <c r="C8" s="8" t="s">
        <v>80</v>
      </c>
      <c r="D8" s="24" t="s">
        <v>2</v>
      </c>
      <c r="E8" s="24"/>
      <c r="F8" s="24"/>
      <c r="G8" s="24"/>
      <c r="H8" s="25">
        <f>SUM(H9+H20)</f>
        <v>1322420</v>
      </c>
      <c r="I8" s="25">
        <f>SUM(I9+I20)</f>
        <v>1322420</v>
      </c>
    </row>
    <row r="9" spans="1:9" ht="31.9" customHeight="1" x14ac:dyDescent="0.2">
      <c r="A9" s="39"/>
      <c r="B9" s="14" t="s">
        <v>22</v>
      </c>
      <c r="C9" s="7" t="s">
        <v>80</v>
      </c>
      <c r="D9" s="26" t="s">
        <v>2</v>
      </c>
      <c r="E9" s="26" t="s">
        <v>3</v>
      </c>
      <c r="F9" s="26"/>
      <c r="G9" s="26"/>
      <c r="H9" s="27">
        <f t="shared" ref="H9:I12" si="0">SUM(H10)</f>
        <v>1190241</v>
      </c>
      <c r="I9" s="27">
        <f t="shared" si="0"/>
        <v>1190241</v>
      </c>
    </row>
    <row r="10" spans="1:9" ht="44.45" customHeight="1" x14ac:dyDescent="0.2">
      <c r="A10" s="39"/>
      <c r="B10" s="14" t="s">
        <v>97</v>
      </c>
      <c r="C10" s="7" t="s">
        <v>80</v>
      </c>
      <c r="D10" s="26" t="s">
        <v>2</v>
      </c>
      <c r="E10" s="26" t="s">
        <v>3</v>
      </c>
      <c r="F10" s="26" t="s">
        <v>58</v>
      </c>
      <c r="G10" s="26"/>
      <c r="H10" s="27">
        <f t="shared" si="0"/>
        <v>1190241</v>
      </c>
      <c r="I10" s="27">
        <f t="shared" si="0"/>
        <v>1190241</v>
      </c>
    </row>
    <row r="11" spans="1:9" ht="46.15" customHeight="1" x14ac:dyDescent="0.2">
      <c r="A11" s="39"/>
      <c r="B11" s="14" t="s">
        <v>98</v>
      </c>
      <c r="C11" s="7" t="s">
        <v>80</v>
      </c>
      <c r="D11" s="26" t="s">
        <v>2</v>
      </c>
      <c r="E11" s="26" t="s">
        <v>3</v>
      </c>
      <c r="F11" s="26" t="s">
        <v>72</v>
      </c>
      <c r="G11" s="26"/>
      <c r="H11" s="27">
        <f t="shared" si="0"/>
        <v>1190241</v>
      </c>
      <c r="I11" s="27">
        <f t="shared" si="0"/>
        <v>1190241</v>
      </c>
    </row>
    <row r="12" spans="1:9" ht="15.95" customHeight="1" x14ac:dyDescent="0.2">
      <c r="A12" s="39"/>
      <c r="B12" s="14" t="s">
        <v>57</v>
      </c>
      <c r="C12" s="7" t="s">
        <v>80</v>
      </c>
      <c r="D12" s="26" t="s">
        <v>2</v>
      </c>
      <c r="E12" s="26" t="s">
        <v>3</v>
      </c>
      <c r="F12" s="26" t="s">
        <v>62</v>
      </c>
      <c r="G12" s="26"/>
      <c r="H12" s="27">
        <f t="shared" si="0"/>
        <v>1190241</v>
      </c>
      <c r="I12" s="27">
        <f t="shared" si="0"/>
        <v>1190241</v>
      </c>
    </row>
    <row r="13" spans="1:9" ht="15.95" customHeight="1" x14ac:dyDescent="0.2">
      <c r="A13" s="39"/>
      <c r="B13" s="15" t="s">
        <v>25</v>
      </c>
      <c r="C13" s="6" t="s">
        <v>80</v>
      </c>
      <c r="D13" s="28" t="s">
        <v>2</v>
      </c>
      <c r="E13" s="28" t="s">
        <v>3</v>
      </c>
      <c r="F13" s="28" t="s">
        <v>51</v>
      </c>
      <c r="G13" s="28"/>
      <c r="H13" s="29">
        <f>SUM(H14+H16+H18)</f>
        <v>1190241</v>
      </c>
      <c r="I13" s="29">
        <f>SUM(I14+I16+I18)</f>
        <v>1190241</v>
      </c>
    </row>
    <row r="14" spans="1:9" ht="44.25" customHeight="1" x14ac:dyDescent="0.2">
      <c r="A14" s="39"/>
      <c r="B14" s="16" t="s">
        <v>28</v>
      </c>
      <c r="C14" s="5" t="s">
        <v>80</v>
      </c>
      <c r="D14" s="30" t="s">
        <v>2</v>
      </c>
      <c r="E14" s="30" t="s">
        <v>3</v>
      </c>
      <c r="F14" s="30" t="s">
        <v>51</v>
      </c>
      <c r="G14" s="30" t="s">
        <v>27</v>
      </c>
      <c r="H14" s="31">
        <f>SUM(H15)</f>
        <v>1103550</v>
      </c>
      <c r="I14" s="31">
        <f>SUM(I15)</f>
        <v>1103550</v>
      </c>
    </row>
    <row r="15" spans="1:9" ht="15.95" customHeight="1" x14ac:dyDescent="0.2">
      <c r="A15" s="39"/>
      <c r="B15" s="16" t="s">
        <v>35</v>
      </c>
      <c r="C15" s="5" t="s">
        <v>80</v>
      </c>
      <c r="D15" s="30" t="s">
        <v>2</v>
      </c>
      <c r="E15" s="30" t="s">
        <v>3</v>
      </c>
      <c r="F15" s="30" t="s">
        <v>51</v>
      </c>
      <c r="G15" s="30" t="s">
        <v>36</v>
      </c>
      <c r="H15" s="31">
        <v>1103550</v>
      </c>
      <c r="I15" s="31">
        <v>1103550</v>
      </c>
    </row>
    <row r="16" spans="1:9" ht="15.95" customHeight="1" x14ac:dyDescent="0.2">
      <c r="A16" s="39"/>
      <c r="B16" s="16" t="s">
        <v>29</v>
      </c>
      <c r="C16" s="5" t="s">
        <v>80</v>
      </c>
      <c r="D16" s="30" t="s">
        <v>2</v>
      </c>
      <c r="E16" s="30" t="s">
        <v>3</v>
      </c>
      <c r="F16" s="30" t="s">
        <v>51</v>
      </c>
      <c r="G16" s="30" t="s">
        <v>30</v>
      </c>
      <c r="H16" s="31">
        <f>SUM(H17)</f>
        <v>66791</v>
      </c>
      <c r="I16" s="31">
        <f>SUM(I17)</f>
        <v>66791</v>
      </c>
    </row>
    <row r="17" spans="1:9" ht="15.95" customHeight="1" x14ac:dyDescent="0.2">
      <c r="A17" s="39"/>
      <c r="B17" s="16" t="s">
        <v>37</v>
      </c>
      <c r="C17" s="5" t="s">
        <v>80</v>
      </c>
      <c r="D17" s="30" t="s">
        <v>2</v>
      </c>
      <c r="E17" s="30" t="s">
        <v>3</v>
      </c>
      <c r="F17" s="30" t="s">
        <v>51</v>
      </c>
      <c r="G17" s="30" t="s">
        <v>34</v>
      </c>
      <c r="H17" s="31">
        <v>66791</v>
      </c>
      <c r="I17" s="31">
        <v>66791</v>
      </c>
    </row>
    <row r="18" spans="1:9" ht="15.95" customHeight="1" x14ac:dyDescent="0.2">
      <c r="A18" s="39"/>
      <c r="B18" s="16" t="s">
        <v>31</v>
      </c>
      <c r="C18" s="5" t="s">
        <v>80</v>
      </c>
      <c r="D18" s="30" t="s">
        <v>2</v>
      </c>
      <c r="E18" s="30" t="s">
        <v>3</v>
      </c>
      <c r="F18" s="30" t="s">
        <v>51</v>
      </c>
      <c r="G18" s="30" t="s">
        <v>32</v>
      </c>
      <c r="H18" s="31">
        <f>SUM(H19)</f>
        <v>19900</v>
      </c>
      <c r="I18" s="31">
        <f>SUM(I19)</f>
        <v>19900</v>
      </c>
    </row>
    <row r="19" spans="1:9" ht="15.95" customHeight="1" x14ac:dyDescent="0.2">
      <c r="A19" s="39"/>
      <c r="B19" s="16" t="s">
        <v>39</v>
      </c>
      <c r="C19" s="5" t="s">
        <v>80</v>
      </c>
      <c r="D19" s="30" t="s">
        <v>2</v>
      </c>
      <c r="E19" s="30" t="s">
        <v>3</v>
      </c>
      <c r="F19" s="30" t="s">
        <v>51</v>
      </c>
      <c r="G19" s="30" t="s">
        <v>38</v>
      </c>
      <c r="H19" s="31">
        <v>19900</v>
      </c>
      <c r="I19" s="31">
        <v>19900</v>
      </c>
    </row>
    <row r="20" spans="1:9" ht="19.5" customHeight="1" x14ac:dyDescent="0.2">
      <c r="A20" s="39"/>
      <c r="B20" s="17" t="s">
        <v>83</v>
      </c>
      <c r="C20" s="7" t="s">
        <v>80</v>
      </c>
      <c r="D20" s="26" t="s">
        <v>2</v>
      </c>
      <c r="E20" s="26" t="s">
        <v>89</v>
      </c>
      <c r="F20" s="30"/>
      <c r="G20" s="30"/>
      <c r="H20" s="27">
        <f t="shared" ref="H20:I23" si="1">SUM(H21)</f>
        <v>132179</v>
      </c>
      <c r="I20" s="27">
        <f t="shared" si="1"/>
        <v>132179</v>
      </c>
    </row>
    <row r="21" spans="1:9" ht="45.75" customHeight="1" x14ac:dyDescent="0.2">
      <c r="A21" s="39"/>
      <c r="B21" s="14" t="s">
        <v>97</v>
      </c>
      <c r="C21" s="7" t="s">
        <v>80</v>
      </c>
      <c r="D21" s="26" t="s">
        <v>2</v>
      </c>
      <c r="E21" s="26" t="s">
        <v>89</v>
      </c>
      <c r="F21" s="26" t="s">
        <v>58</v>
      </c>
      <c r="G21" s="30"/>
      <c r="H21" s="27">
        <f t="shared" si="1"/>
        <v>132179</v>
      </c>
      <c r="I21" s="27">
        <f t="shared" si="1"/>
        <v>132179</v>
      </c>
    </row>
    <row r="22" spans="1:9" ht="46.5" customHeight="1" x14ac:dyDescent="0.2">
      <c r="A22" s="39"/>
      <c r="B22" s="14" t="s">
        <v>98</v>
      </c>
      <c r="C22" s="7" t="s">
        <v>80</v>
      </c>
      <c r="D22" s="26" t="s">
        <v>2</v>
      </c>
      <c r="E22" s="26" t="s">
        <v>89</v>
      </c>
      <c r="F22" s="26" t="s">
        <v>72</v>
      </c>
      <c r="G22" s="30"/>
      <c r="H22" s="27">
        <f t="shared" si="1"/>
        <v>132179</v>
      </c>
      <c r="I22" s="27">
        <f t="shared" si="1"/>
        <v>132179</v>
      </c>
    </row>
    <row r="23" spans="1:9" ht="15.95" customHeight="1" x14ac:dyDescent="0.2">
      <c r="A23" s="39"/>
      <c r="B23" s="14" t="s">
        <v>57</v>
      </c>
      <c r="C23" s="7" t="s">
        <v>80</v>
      </c>
      <c r="D23" s="26" t="s">
        <v>2</v>
      </c>
      <c r="E23" s="26" t="s">
        <v>89</v>
      </c>
      <c r="F23" s="26" t="s">
        <v>62</v>
      </c>
      <c r="G23" s="30"/>
      <c r="H23" s="27">
        <f t="shared" si="1"/>
        <v>132179</v>
      </c>
      <c r="I23" s="27">
        <f t="shared" si="1"/>
        <v>132179</v>
      </c>
    </row>
    <row r="24" spans="1:9" ht="30.75" customHeight="1" x14ac:dyDescent="0.2">
      <c r="A24" s="39"/>
      <c r="B24" s="18" t="s">
        <v>101</v>
      </c>
      <c r="C24" s="6" t="s">
        <v>80</v>
      </c>
      <c r="D24" s="28" t="s">
        <v>2</v>
      </c>
      <c r="E24" s="28" t="s">
        <v>89</v>
      </c>
      <c r="F24" s="28" t="s">
        <v>90</v>
      </c>
      <c r="G24" s="30"/>
      <c r="H24" s="29">
        <f>SUM(H25)</f>
        <v>132179</v>
      </c>
      <c r="I24" s="29">
        <f>SUM(I25)</f>
        <v>132179</v>
      </c>
    </row>
    <row r="25" spans="1:9" ht="15.95" customHeight="1" x14ac:dyDescent="0.2">
      <c r="A25" s="39"/>
      <c r="B25" s="16" t="s">
        <v>29</v>
      </c>
      <c r="C25" s="5" t="s">
        <v>80</v>
      </c>
      <c r="D25" s="30" t="s">
        <v>2</v>
      </c>
      <c r="E25" s="30" t="s">
        <v>89</v>
      </c>
      <c r="F25" s="30" t="s">
        <v>90</v>
      </c>
      <c r="G25" s="30" t="s">
        <v>30</v>
      </c>
      <c r="H25" s="31">
        <f>SUM(H26)</f>
        <v>132179</v>
      </c>
      <c r="I25" s="31">
        <f>SUM(I26)</f>
        <v>132179</v>
      </c>
    </row>
    <row r="26" spans="1:9" ht="15.95" customHeight="1" x14ac:dyDescent="0.2">
      <c r="A26" s="39"/>
      <c r="B26" s="16" t="s">
        <v>37</v>
      </c>
      <c r="C26" s="5" t="s">
        <v>80</v>
      </c>
      <c r="D26" s="30" t="s">
        <v>2</v>
      </c>
      <c r="E26" s="30" t="s">
        <v>89</v>
      </c>
      <c r="F26" s="30" t="s">
        <v>90</v>
      </c>
      <c r="G26" s="30" t="s">
        <v>34</v>
      </c>
      <c r="H26" s="31">
        <v>132179</v>
      </c>
      <c r="I26" s="31">
        <v>132179</v>
      </c>
    </row>
    <row r="27" spans="1:9" ht="15.95" customHeight="1" x14ac:dyDescent="0.2">
      <c r="A27" s="39">
        <v>2</v>
      </c>
      <c r="B27" s="19" t="s">
        <v>14</v>
      </c>
      <c r="C27" s="8" t="s">
        <v>80</v>
      </c>
      <c r="D27" s="24" t="s">
        <v>5</v>
      </c>
      <c r="E27" s="24"/>
      <c r="F27" s="24"/>
      <c r="G27" s="24"/>
      <c r="H27" s="25">
        <f>H28</f>
        <v>88972</v>
      </c>
      <c r="I27" s="25">
        <f>I28</f>
        <v>88972</v>
      </c>
    </row>
    <row r="28" spans="1:9" ht="15.95" customHeight="1" x14ac:dyDescent="0.2">
      <c r="A28" s="39"/>
      <c r="B28" s="14" t="s">
        <v>4</v>
      </c>
      <c r="C28" s="7" t="s">
        <v>80</v>
      </c>
      <c r="D28" s="26" t="s">
        <v>5</v>
      </c>
      <c r="E28" s="26" t="s">
        <v>6</v>
      </c>
      <c r="F28" s="26"/>
      <c r="G28" s="26"/>
      <c r="H28" s="27">
        <f t="shared" ref="H28:I31" si="2">SUM(H29)</f>
        <v>88972</v>
      </c>
      <c r="I28" s="27">
        <f t="shared" si="2"/>
        <v>88972</v>
      </c>
    </row>
    <row r="29" spans="1:9" ht="60.75" customHeight="1" x14ac:dyDescent="0.2">
      <c r="A29" s="39"/>
      <c r="B29" s="17" t="s">
        <v>99</v>
      </c>
      <c r="C29" s="7" t="s">
        <v>80</v>
      </c>
      <c r="D29" s="26" t="s">
        <v>5</v>
      </c>
      <c r="E29" s="26" t="s">
        <v>6</v>
      </c>
      <c r="F29" s="26" t="s">
        <v>59</v>
      </c>
      <c r="G29" s="26"/>
      <c r="H29" s="27">
        <f t="shared" si="2"/>
        <v>88972</v>
      </c>
      <c r="I29" s="27">
        <f t="shared" si="2"/>
        <v>88972</v>
      </c>
    </row>
    <row r="30" spans="1:9" ht="45.75" customHeight="1" x14ac:dyDescent="0.2">
      <c r="A30" s="39"/>
      <c r="B30" s="17" t="s">
        <v>100</v>
      </c>
      <c r="C30" s="7" t="s">
        <v>80</v>
      </c>
      <c r="D30" s="26" t="s">
        <v>5</v>
      </c>
      <c r="E30" s="26" t="s">
        <v>6</v>
      </c>
      <c r="F30" s="26" t="s">
        <v>73</v>
      </c>
      <c r="G30" s="26"/>
      <c r="H30" s="27">
        <f t="shared" si="2"/>
        <v>88972</v>
      </c>
      <c r="I30" s="27">
        <f t="shared" si="2"/>
        <v>88972</v>
      </c>
    </row>
    <row r="31" spans="1:9" ht="59.45" customHeight="1" x14ac:dyDescent="0.2">
      <c r="A31" s="39"/>
      <c r="B31" s="14" t="s">
        <v>63</v>
      </c>
      <c r="C31" s="7" t="s">
        <v>80</v>
      </c>
      <c r="D31" s="26" t="s">
        <v>5</v>
      </c>
      <c r="E31" s="26" t="s">
        <v>6</v>
      </c>
      <c r="F31" s="26" t="s">
        <v>64</v>
      </c>
      <c r="G31" s="26"/>
      <c r="H31" s="27">
        <f t="shared" si="2"/>
        <v>88972</v>
      </c>
      <c r="I31" s="27">
        <f t="shared" si="2"/>
        <v>88972</v>
      </c>
    </row>
    <row r="32" spans="1:9" ht="30" customHeight="1" x14ac:dyDescent="0.2">
      <c r="A32" s="39"/>
      <c r="B32" s="15" t="s">
        <v>56</v>
      </c>
      <c r="C32" s="6" t="s">
        <v>80</v>
      </c>
      <c r="D32" s="28" t="s">
        <v>5</v>
      </c>
      <c r="E32" s="28" t="s">
        <v>6</v>
      </c>
      <c r="F32" s="28" t="s">
        <v>53</v>
      </c>
      <c r="G32" s="28"/>
      <c r="H32" s="29">
        <f>H33+H35</f>
        <v>88972</v>
      </c>
      <c r="I32" s="29">
        <f>I33+I35</f>
        <v>88972</v>
      </c>
    </row>
    <row r="33" spans="1:9" ht="40.5" customHeight="1" x14ac:dyDescent="0.2">
      <c r="A33" s="39"/>
      <c r="B33" s="16" t="s">
        <v>28</v>
      </c>
      <c r="C33" s="5" t="s">
        <v>80</v>
      </c>
      <c r="D33" s="30" t="s">
        <v>5</v>
      </c>
      <c r="E33" s="30" t="s">
        <v>6</v>
      </c>
      <c r="F33" s="30" t="s">
        <v>53</v>
      </c>
      <c r="G33" s="30" t="s">
        <v>27</v>
      </c>
      <c r="H33" s="31">
        <v>88100</v>
      </c>
      <c r="I33" s="31">
        <v>88100</v>
      </c>
    </row>
    <row r="34" spans="1:9" ht="15.95" customHeight="1" x14ac:dyDescent="0.2">
      <c r="A34" s="39"/>
      <c r="B34" s="16" t="s">
        <v>42</v>
      </c>
      <c r="C34" s="5" t="s">
        <v>80</v>
      </c>
      <c r="D34" s="30" t="s">
        <v>5</v>
      </c>
      <c r="E34" s="30" t="s">
        <v>6</v>
      </c>
      <c r="F34" s="30" t="s">
        <v>53</v>
      </c>
      <c r="G34" s="30" t="s">
        <v>33</v>
      </c>
      <c r="H34" s="31">
        <v>88100</v>
      </c>
      <c r="I34" s="31">
        <v>88100</v>
      </c>
    </row>
    <row r="35" spans="1:9" ht="15.95" customHeight="1" x14ac:dyDescent="0.2">
      <c r="A35" s="39"/>
      <c r="B35" s="16" t="s">
        <v>29</v>
      </c>
      <c r="C35" s="5" t="s">
        <v>80</v>
      </c>
      <c r="D35" s="30" t="s">
        <v>5</v>
      </c>
      <c r="E35" s="30" t="s">
        <v>6</v>
      </c>
      <c r="F35" s="30" t="s">
        <v>53</v>
      </c>
      <c r="G35" s="30" t="s">
        <v>30</v>
      </c>
      <c r="H35" s="31">
        <v>872</v>
      </c>
      <c r="I35" s="31">
        <v>872</v>
      </c>
    </row>
    <row r="36" spans="1:9" ht="15.95" customHeight="1" x14ac:dyDescent="0.2">
      <c r="A36" s="39"/>
      <c r="B36" s="16" t="s">
        <v>37</v>
      </c>
      <c r="C36" s="5" t="s">
        <v>80</v>
      </c>
      <c r="D36" s="30" t="s">
        <v>5</v>
      </c>
      <c r="E36" s="30" t="s">
        <v>6</v>
      </c>
      <c r="F36" s="30" t="s">
        <v>53</v>
      </c>
      <c r="G36" s="30" t="s">
        <v>34</v>
      </c>
      <c r="H36" s="31">
        <v>872</v>
      </c>
      <c r="I36" s="31">
        <v>872</v>
      </c>
    </row>
    <row r="37" spans="1:9" ht="15.95" customHeight="1" x14ac:dyDescent="0.2">
      <c r="A37" s="39">
        <v>3</v>
      </c>
      <c r="B37" s="13" t="s">
        <v>15</v>
      </c>
      <c r="C37" s="8" t="s">
        <v>80</v>
      </c>
      <c r="D37" s="24" t="s">
        <v>3</v>
      </c>
      <c r="E37" s="24"/>
      <c r="F37" s="24"/>
      <c r="G37" s="24"/>
      <c r="H37" s="25">
        <f>H38</f>
        <v>810759</v>
      </c>
      <c r="I37" s="25">
        <f>I38</f>
        <v>809559</v>
      </c>
    </row>
    <row r="38" spans="1:9" ht="15.95" customHeight="1" x14ac:dyDescent="0.2">
      <c r="A38" s="39"/>
      <c r="B38" s="14" t="s">
        <v>23</v>
      </c>
      <c r="C38" s="7" t="s">
        <v>80</v>
      </c>
      <c r="D38" s="26" t="s">
        <v>3</v>
      </c>
      <c r="E38" s="26" t="s">
        <v>19</v>
      </c>
      <c r="F38" s="33"/>
      <c r="G38" s="33"/>
      <c r="H38" s="27">
        <f t="shared" ref="H38:I40" si="3">SUM(H39)</f>
        <v>810759</v>
      </c>
      <c r="I38" s="27">
        <f t="shared" si="3"/>
        <v>809559</v>
      </c>
    </row>
    <row r="39" spans="1:9" ht="31.5" customHeight="1" x14ac:dyDescent="0.2">
      <c r="A39" s="39"/>
      <c r="B39" s="14" t="s">
        <v>103</v>
      </c>
      <c r="C39" s="7" t="s">
        <v>80</v>
      </c>
      <c r="D39" s="26" t="s">
        <v>3</v>
      </c>
      <c r="E39" s="26" t="s">
        <v>19</v>
      </c>
      <c r="F39" s="26" t="s">
        <v>68</v>
      </c>
      <c r="G39" s="33"/>
      <c r="H39" s="27">
        <f t="shared" si="3"/>
        <v>810759</v>
      </c>
      <c r="I39" s="27">
        <f t="shared" si="3"/>
        <v>809559</v>
      </c>
    </row>
    <row r="40" spans="1:9" ht="15.95" customHeight="1" x14ac:dyDescent="0.2">
      <c r="A40" s="39"/>
      <c r="B40" s="14" t="s">
        <v>85</v>
      </c>
      <c r="C40" s="7" t="s">
        <v>80</v>
      </c>
      <c r="D40" s="26" t="s">
        <v>3</v>
      </c>
      <c r="E40" s="26" t="s">
        <v>19</v>
      </c>
      <c r="F40" s="26" t="s">
        <v>76</v>
      </c>
      <c r="G40" s="33"/>
      <c r="H40" s="27">
        <f t="shared" si="3"/>
        <v>810759</v>
      </c>
      <c r="I40" s="27">
        <f t="shared" si="3"/>
        <v>809559</v>
      </c>
    </row>
    <row r="41" spans="1:9" ht="30" customHeight="1" x14ac:dyDescent="0.2">
      <c r="A41" s="39"/>
      <c r="B41" s="14" t="s">
        <v>67</v>
      </c>
      <c r="C41" s="7" t="s">
        <v>80</v>
      </c>
      <c r="D41" s="26" t="s">
        <v>3</v>
      </c>
      <c r="E41" s="26" t="s">
        <v>19</v>
      </c>
      <c r="F41" s="26" t="s">
        <v>91</v>
      </c>
      <c r="G41" s="33"/>
      <c r="H41" s="27">
        <f>SUM(H42+H45)</f>
        <v>810759</v>
      </c>
      <c r="I41" s="27">
        <f>SUM(I42+I45)</f>
        <v>809559</v>
      </c>
    </row>
    <row r="42" spans="1:9" ht="29.25" customHeight="1" x14ac:dyDescent="0.2">
      <c r="A42" s="39"/>
      <c r="B42" s="21" t="s">
        <v>86</v>
      </c>
      <c r="C42" s="6" t="s">
        <v>80</v>
      </c>
      <c r="D42" s="28" t="s">
        <v>3</v>
      </c>
      <c r="E42" s="28" t="s">
        <v>19</v>
      </c>
      <c r="F42" s="28" t="s">
        <v>92</v>
      </c>
      <c r="G42" s="28"/>
      <c r="H42" s="29">
        <f>SUM(H43)</f>
        <v>488400</v>
      </c>
      <c r="I42" s="29">
        <f>SUM(I43)</f>
        <v>487200</v>
      </c>
    </row>
    <row r="43" spans="1:9" ht="15.95" customHeight="1" x14ac:dyDescent="0.2">
      <c r="A43" s="39"/>
      <c r="B43" s="16" t="s">
        <v>29</v>
      </c>
      <c r="C43" s="5" t="s">
        <v>80</v>
      </c>
      <c r="D43" s="30" t="s">
        <v>3</v>
      </c>
      <c r="E43" s="30" t="s">
        <v>19</v>
      </c>
      <c r="F43" s="30" t="s">
        <v>92</v>
      </c>
      <c r="G43" s="30" t="s">
        <v>30</v>
      </c>
      <c r="H43" s="31">
        <f>SUM(H44)</f>
        <v>488400</v>
      </c>
      <c r="I43" s="31">
        <f>SUM(I44)</f>
        <v>487200</v>
      </c>
    </row>
    <row r="44" spans="1:9" ht="15.95" customHeight="1" x14ac:dyDescent="0.2">
      <c r="A44" s="39"/>
      <c r="B44" s="16" t="s">
        <v>37</v>
      </c>
      <c r="C44" s="5" t="s">
        <v>80</v>
      </c>
      <c r="D44" s="30" t="s">
        <v>3</v>
      </c>
      <c r="E44" s="30" t="s">
        <v>19</v>
      </c>
      <c r="F44" s="30" t="s">
        <v>92</v>
      </c>
      <c r="G44" s="30" t="s">
        <v>34</v>
      </c>
      <c r="H44" s="31">
        <v>488400</v>
      </c>
      <c r="I44" s="31">
        <v>487200</v>
      </c>
    </row>
    <row r="45" spans="1:9" ht="42" customHeight="1" x14ac:dyDescent="0.2">
      <c r="A45" s="39"/>
      <c r="B45" s="20" t="s">
        <v>87</v>
      </c>
      <c r="C45" s="6" t="s">
        <v>80</v>
      </c>
      <c r="D45" s="28" t="s">
        <v>3</v>
      </c>
      <c r="E45" s="28" t="s">
        <v>19</v>
      </c>
      <c r="F45" s="28" t="s">
        <v>92</v>
      </c>
      <c r="G45" s="28"/>
      <c r="H45" s="29">
        <f>SUM(H46)</f>
        <v>322359</v>
      </c>
      <c r="I45" s="29">
        <f>SUM(I46)</f>
        <v>322359</v>
      </c>
    </row>
    <row r="46" spans="1:9" ht="15.95" customHeight="1" x14ac:dyDescent="0.2">
      <c r="A46" s="39"/>
      <c r="B46" s="16" t="s">
        <v>29</v>
      </c>
      <c r="C46" s="5" t="s">
        <v>80</v>
      </c>
      <c r="D46" s="30" t="s">
        <v>3</v>
      </c>
      <c r="E46" s="30" t="s">
        <v>19</v>
      </c>
      <c r="F46" s="30" t="s">
        <v>92</v>
      </c>
      <c r="G46" s="30" t="s">
        <v>30</v>
      </c>
      <c r="H46" s="31">
        <f>SUM(H47)</f>
        <v>322359</v>
      </c>
      <c r="I46" s="31">
        <f>SUM(I47)</f>
        <v>322359</v>
      </c>
    </row>
    <row r="47" spans="1:9" ht="15.95" customHeight="1" x14ac:dyDescent="0.2">
      <c r="A47" s="39"/>
      <c r="B47" s="16" t="s">
        <v>37</v>
      </c>
      <c r="C47" s="5" t="s">
        <v>80</v>
      </c>
      <c r="D47" s="30" t="s">
        <v>3</v>
      </c>
      <c r="E47" s="30" t="s">
        <v>19</v>
      </c>
      <c r="F47" s="30" t="s">
        <v>92</v>
      </c>
      <c r="G47" s="30" t="s">
        <v>34</v>
      </c>
      <c r="H47" s="31">
        <v>322359</v>
      </c>
      <c r="I47" s="31">
        <v>322359</v>
      </c>
    </row>
    <row r="48" spans="1:9" ht="15.95" customHeight="1" x14ac:dyDescent="0.2">
      <c r="A48" s="39">
        <v>4</v>
      </c>
      <c r="B48" s="13" t="s">
        <v>9</v>
      </c>
      <c r="C48" s="8" t="s">
        <v>80</v>
      </c>
      <c r="D48" s="24" t="s">
        <v>10</v>
      </c>
      <c r="E48" s="24"/>
      <c r="F48" s="24"/>
      <c r="G48" s="24"/>
      <c r="H48" s="25">
        <f t="shared" ref="H48:I54" si="4">SUM(H49)</f>
        <v>93783</v>
      </c>
      <c r="I48" s="25">
        <f t="shared" si="4"/>
        <v>93783</v>
      </c>
    </row>
    <row r="49" spans="1:9" ht="15.95" customHeight="1" x14ac:dyDescent="0.2">
      <c r="A49" s="39"/>
      <c r="B49" s="14" t="s">
        <v>17</v>
      </c>
      <c r="C49" s="7" t="s">
        <v>80</v>
      </c>
      <c r="D49" s="26" t="s">
        <v>10</v>
      </c>
      <c r="E49" s="26" t="s">
        <v>6</v>
      </c>
      <c r="F49" s="26"/>
      <c r="G49" s="26"/>
      <c r="H49" s="27">
        <f t="shared" si="4"/>
        <v>93783</v>
      </c>
      <c r="I49" s="27">
        <f t="shared" si="4"/>
        <v>93783</v>
      </c>
    </row>
    <row r="50" spans="1:9" ht="45.75" customHeight="1" x14ac:dyDescent="0.2">
      <c r="A50" s="39"/>
      <c r="B50" s="14" t="s">
        <v>107</v>
      </c>
      <c r="C50" s="7" t="s">
        <v>80</v>
      </c>
      <c r="D50" s="26" t="s">
        <v>10</v>
      </c>
      <c r="E50" s="26" t="s">
        <v>6</v>
      </c>
      <c r="F50" s="26" t="s">
        <v>110</v>
      </c>
      <c r="G50" s="26"/>
      <c r="H50" s="27">
        <f>SUM(H51)</f>
        <v>93783</v>
      </c>
      <c r="I50" s="27">
        <f>SUM(I51)</f>
        <v>93783</v>
      </c>
    </row>
    <row r="51" spans="1:9" ht="31.5" customHeight="1" x14ac:dyDescent="0.2">
      <c r="A51" s="39"/>
      <c r="B51" s="14" t="s">
        <v>108</v>
      </c>
      <c r="C51" s="7" t="s">
        <v>80</v>
      </c>
      <c r="D51" s="26" t="s">
        <v>10</v>
      </c>
      <c r="E51" s="26" t="s">
        <v>6</v>
      </c>
      <c r="F51" s="26" t="s">
        <v>111</v>
      </c>
      <c r="G51" s="26"/>
      <c r="H51" s="27">
        <f>SUM(H52)</f>
        <v>93783</v>
      </c>
      <c r="I51" s="27">
        <f>SUM(I52)</f>
        <v>93783</v>
      </c>
    </row>
    <row r="52" spans="1:9" ht="31.5" customHeight="1" x14ac:dyDescent="0.2">
      <c r="A52" s="39"/>
      <c r="B52" s="14" t="s">
        <v>109</v>
      </c>
      <c r="C52" s="7" t="s">
        <v>80</v>
      </c>
      <c r="D52" s="26" t="s">
        <v>10</v>
      </c>
      <c r="E52" s="26" t="s">
        <v>6</v>
      </c>
      <c r="F52" s="26" t="s">
        <v>112</v>
      </c>
      <c r="G52" s="26"/>
      <c r="H52" s="27">
        <f t="shared" si="4"/>
        <v>93783</v>
      </c>
      <c r="I52" s="27">
        <f t="shared" si="4"/>
        <v>93783</v>
      </c>
    </row>
    <row r="53" spans="1:9" ht="15.95" customHeight="1" x14ac:dyDescent="0.2">
      <c r="A53" s="39"/>
      <c r="B53" s="20" t="s">
        <v>18</v>
      </c>
      <c r="C53" s="6" t="s">
        <v>80</v>
      </c>
      <c r="D53" s="28" t="s">
        <v>10</v>
      </c>
      <c r="E53" s="28" t="s">
        <v>6</v>
      </c>
      <c r="F53" s="28" t="s">
        <v>113</v>
      </c>
      <c r="G53" s="28"/>
      <c r="H53" s="29">
        <f t="shared" si="4"/>
        <v>93783</v>
      </c>
      <c r="I53" s="29">
        <f t="shared" si="4"/>
        <v>93783</v>
      </c>
    </row>
    <row r="54" spans="1:9" ht="15.95" customHeight="1" x14ac:dyDescent="0.2">
      <c r="A54" s="39"/>
      <c r="B54" s="16" t="s">
        <v>29</v>
      </c>
      <c r="C54" s="5" t="s">
        <v>80</v>
      </c>
      <c r="D54" s="30" t="s">
        <v>10</v>
      </c>
      <c r="E54" s="30" t="s">
        <v>6</v>
      </c>
      <c r="F54" s="30" t="s">
        <v>113</v>
      </c>
      <c r="G54" s="30" t="s">
        <v>30</v>
      </c>
      <c r="H54" s="31">
        <f t="shared" si="4"/>
        <v>93783</v>
      </c>
      <c r="I54" s="31">
        <f t="shared" si="4"/>
        <v>93783</v>
      </c>
    </row>
    <row r="55" spans="1:9" ht="15.95" customHeight="1" x14ac:dyDescent="0.2">
      <c r="A55" s="39"/>
      <c r="B55" s="16" t="s">
        <v>37</v>
      </c>
      <c r="C55" s="5" t="s">
        <v>80</v>
      </c>
      <c r="D55" s="30" t="s">
        <v>10</v>
      </c>
      <c r="E55" s="30" t="s">
        <v>6</v>
      </c>
      <c r="F55" s="30" t="s">
        <v>113</v>
      </c>
      <c r="G55" s="30" t="s">
        <v>34</v>
      </c>
      <c r="H55" s="31">
        <v>93783</v>
      </c>
      <c r="I55" s="31">
        <v>93783</v>
      </c>
    </row>
    <row r="56" spans="1:9" ht="15.95" customHeight="1" x14ac:dyDescent="0.2">
      <c r="A56" s="39">
        <v>5</v>
      </c>
      <c r="B56" s="13" t="s">
        <v>21</v>
      </c>
      <c r="C56" s="8" t="s">
        <v>80</v>
      </c>
      <c r="D56" s="24" t="s">
        <v>11</v>
      </c>
      <c r="E56" s="24"/>
      <c r="F56" s="24"/>
      <c r="G56" s="24"/>
      <c r="H56" s="25">
        <f>H57</f>
        <v>465453</v>
      </c>
      <c r="I56" s="25">
        <f>I57</f>
        <v>459110</v>
      </c>
    </row>
    <row r="57" spans="1:9" ht="15.95" customHeight="1" x14ac:dyDescent="0.2">
      <c r="A57" s="39"/>
      <c r="B57" s="14" t="s">
        <v>16</v>
      </c>
      <c r="C57" s="7" t="s">
        <v>80</v>
      </c>
      <c r="D57" s="26" t="s">
        <v>11</v>
      </c>
      <c r="E57" s="26" t="s">
        <v>2</v>
      </c>
      <c r="F57" s="26"/>
      <c r="G57" s="26"/>
      <c r="H57" s="27">
        <f t="shared" ref="H57:I60" si="5">SUM(H58)</f>
        <v>465453</v>
      </c>
      <c r="I57" s="27">
        <f t="shared" si="5"/>
        <v>459110</v>
      </c>
    </row>
    <row r="58" spans="1:9" ht="33" customHeight="1" x14ac:dyDescent="0.2">
      <c r="A58" s="39"/>
      <c r="B58" s="14" t="s">
        <v>104</v>
      </c>
      <c r="C58" s="7" t="s">
        <v>80</v>
      </c>
      <c r="D58" s="26" t="s">
        <v>11</v>
      </c>
      <c r="E58" s="26" t="s">
        <v>2</v>
      </c>
      <c r="F58" s="26" t="s">
        <v>69</v>
      </c>
      <c r="G58" s="26"/>
      <c r="H58" s="27">
        <f t="shared" si="5"/>
        <v>465453</v>
      </c>
      <c r="I58" s="27">
        <f t="shared" si="5"/>
        <v>459110</v>
      </c>
    </row>
    <row r="59" spans="1:9" ht="15.95" customHeight="1" x14ac:dyDescent="0.2">
      <c r="A59" s="39"/>
      <c r="B59" s="14" t="s">
        <v>77</v>
      </c>
      <c r="C59" s="7" t="s">
        <v>80</v>
      </c>
      <c r="D59" s="26" t="s">
        <v>11</v>
      </c>
      <c r="E59" s="26" t="s">
        <v>2</v>
      </c>
      <c r="F59" s="26" t="s">
        <v>78</v>
      </c>
      <c r="G59" s="26"/>
      <c r="H59" s="27">
        <f t="shared" si="5"/>
        <v>465453</v>
      </c>
      <c r="I59" s="27">
        <f t="shared" si="5"/>
        <v>459110</v>
      </c>
    </row>
    <row r="60" spans="1:9" ht="15.95" customHeight="1" x14ac:dyDescent="0.2">
      <c r="A60" s="39"/>
      <c r="B60" s="14" t="s">
        <v>70</v>
      </c>
      <c r="C60" s="7" t="s">
        <v>80</v>
      </c>
      <c r="D60" s="26" t="s">
        <v>11</v>
      </c>
      <c r="E60" s="26" t="s">
        <v>2</v>
      </c>
      <c r="F60" s="26" t="s">
        <v>71</v>
      </c>
      <c r="G60" s="26"/>
      <c r="H60" s="27">
        <f t="shared" si="5"/>
        <v>465453</v>
      </c>
      <c r="I60" s="27">
        <f t="shared" si="5"/>
        <v>459110</v>
      </c>
    </row>
    <row r="61" spans="1:9" ht="28.5" customHeight="1" x14ac:dyDescent="0.2">
      <c r="A61" s="39"/>
      <c r="B61" s="20" t="s">
        <v>88</v>
      </c>
      <c r="C61" s="6" t="s">
        <v>80</v>
      </c>
      <c r="D61" s="28" t="s">
        <v>11</v>
      </c>
      <c r="E61" s="28" t="s">
        <v>2</v>
      </c>
      <c r="F61" s="28" t="s">
        <v>115</v>
      </c>
      <c r="G61" s="28"/>
      <c r="H61" s="29">
        <f>SUM(H62+H64+H66)</f>
        <v>465453</v>
      </c>
      <c r="I61" s="29">
        <f>SUM(I62+I64+I66)</f>
        <v>459110</v>
      </c>
    </row>
    <row r="62" spans="1:9" ht="15.95" customHeight="1" x14ac:dyDescent="0.2">
      <c r="A62" s="39"/>
      <c r="B62" s="16" t="s">
        <v>29</v>
      </c>
      <c r="C62" s="5" t="s">
        <v>80</v>
      </c>
      <c r="D62" s="30" t="s">
        <v>11</v>
      </c>
      <c r="E62" s="30" t="s">
        <v>2</v>
      </c>
      <c r="F62" s="30" t="s">
        <v>115</v>
      </c>
      <c r="G62" s="30" t="s">
        <v>30</v>
      </c>
      <c r="H62" s="31">
        <f>SUM(H63)</f>
        <v>111497</v>
      </c>
      <c r="I62" s="31">
        <f>SUM(I63)</f>
        <v>111497</v>
      </c>
    </row>
    <row r="63" spans="1:9" ht="15.95" customHeight="1" x14ac:dyDescent="0.2">
      <c r="A63" s="39"/>
      <c r="B63" s="16" t="s">
        <v>37</v>
      </c>
      <c r="C63" s="5" t="s">
        <v>80</v>
      </c>
      <c r="D63" s="30" t="s">
        <v>11</v>
      </c>
      <c r="E63" s="30" t="s">
        <v>2</v>
      </c>
      <c r="F63" s="30" t="s">
        <v>115</v>
      </c>
      <c r="G63" s="30" t="s">
        <v>34</v>
      </c>
      <c r="H63" s="31">
        <v>111497</v>
      </c>
      <c r="I63" s="31">
        <v>111497</v>
      </c>
    </row>
    <row r="64" spans="1:9" ht="15.95" customHeight="1" x14ac:dyDescent="0.2">
      <c r="A64" s="39"/>
      <c r="B64" s="16" t="s">
        <v>50</v>
      </c>
      <c r="C64" s="5" t="s">
        <v>80</v>
      </c>
      <c r="D64" s="30" t="s">
        <v>11</v>
      </c>
      <c r="E64" s="30" t="s">
        <v>2</v>
      </c>
      <c r="F64" s="30" t="s">
        <v>115</v>
      </c>
      <c r="G64" s="30" t="s">
        <v>47</v>
      </c>
      <c r="H64" s="31">
        <f>SUM(H65)</f>
        <v>345656</v>
      </c>
      <c r="I64" s="31">
        <f>SUM(I65)</f>
        <v>345656</v>
      </c>
    </row>
    <row r="65" spans="1:9" ht="15.95" customHeight="1" x14ac:dyDescent="0.2">
      <c r="A65" s="39"/>
      <c r="B65" s="16" t="s">
        <v>49</v>
      </c>
      <c r="C65" s="5" t="s">
        <v>80</v>
      </c>
      <c r="D65" s="30" t="s">
        <v>11</v>
      </c>
      <c r="E65" s="30" t="s">
        <v>2</v>
      </c>
      <c r="F65" s="30" t="s">
        <v>115</v>
      </c>
      <c r="G65" s="30" t="s">
        <v>48</v>
      </c>
      <c r="H65" s="31">
        <v>345656</v>
      </c>
      <c r="I65" s="31">
        <v>345656</v>
      </c>
    </row>
    <row r="66" spans="1:9" ht="15.95" customHeight="1" x14ac:dyDescent="0.2">
      <c r="A66" s="39"/>
      <c r="B66" s="16" t="s">
        <v>31</v>
      </c>
      <c r="C66" s="5" t="s">
        <v>80</v>
      </c>
      <c r="D66" s="30" t="s">
        <v>11</v>
      </c>
      <c r="E66" s="30" t="s">
        <v>2</v>
      </c>
      <c r="F66" s="30" t="s">
        <v>115</v>
      </c>
      <c r="G66" s="30" t="s">
        <v>32</v>
      </c>
      <c r="H66" s="31">
        <f t="shared" ref="H66:I66" si="6">SUM(H67)</f>
        <v>8300</v>
      </c>
      <c r="I66" s="31">
        <f t="shared" si="6"/>
        <v>1957</v>
      </c>
    </row>
    <row r="67" spans="1:9" ht="15.95" customHeight="1" x14ac:dyDescent="0.2">
      <c r="A67" s="39"/>
      <c r="B67" s="16" t="s">
        <v>39</v>
      </c>
      <c r="C67" s="5" t="s">
        <v>80</v>
      </c>
      <c r="D67" s="30" t="s">
        <v>11</v>
      </c>
      <c r="E67" s="30" t="s">
        <v>2</v>
      </c>
      <c r="F67" s="30" t="s">
        <v>115</v>
      </c>
      <c r="G67" s="30" t="s">
        <v>38</v>
      </c>
      <c r="H67" s="31">
        <v>8300</v>
      </c>
      <c r="I67" s="31">
        <v>1957</v>
      </c>
    </row>
    <row r="68" spans="1:9" ht="15.95" customHeight="1" x14ac:dyDescent="0.25">
      <c r="A68" s="22"/>
      <c r="B68" s="23" t="s">
        <v>12</v>
      </c>
      <c r="C68" s="10"/>
      <c r="D68" s="24"/>
      <c r="E68" s="24"/>
      <c r="F68" s="24"/>
      <c r="G68" s="24"/>
      <c r="H68" s="25">
        <f>SUM(H8+H27+H37+H48+H56)</f>
        <v>2781387</v>
      </c>
      <c r="I68" s="25">
        <f>SUM(I8+I27+I37+I48+I56)</f>
        <v>2773844</v>
      </c>
    </row>
  </sheetData>
  <mergeCells count="17">
    <mergeCell ref="C5:C6"/>
    <mergeCell ref="F1:I1"/>
    <mergeCell ref="A3:I3"/>
    <mergeCell ref="H4:I4"/>
    <mergeCell ref="D5:D6"/>
    <mergeCell ref="E5:E6"/>
    <mergeCell ref="F5:F6"/>
    <mergeCell ref="G5:G6"/>
    <mergeCell ref="H5:I5"/>
    <mergeCell ref="A5:A6"/>
    <mergeCell ref="A37:A47"/>
    <mergeCell ref="A48:A55"/>
    <mergeCell ref="A56:A67"/>
    <mergeCell ref="B5:B6"/>
    <mergeCell ref="A7:B7"/>
    <mergeCell ref="A27:A36"/>
    <mergeCell ref="A8:A26"/>
  </mergeCells>
  <pageMargins left="0.98425196850393704" right="0.19685039370078741" top="0.39370078740157483" bottom="0.39370078740157483" header="0.31496062992125984" footer="0.31496062992125984"/>
  <pageSetup paperSize="9" scale="59" orientation="portrait" r:id="rId1"/>
  <rowBreaks count="1" manualBreakCount="1">
    <brk id="45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5</vt:lpstr>
      <vt:lpstr>5.1</vt:lpstr>
    </vt:vector>
  </TitlesOfParts>
  <Company>Финотдел Ядринской райадминистрации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finuser</dc:creator>
  <cp:lastModifiedBy>ivan</cp:lastModifiedBy>
  <cp:lastPrinted>2019-01-11T11:09:03Z</cp:lastPrinted>
  <dcterms:created xsi:type="dcterms:W3CDTF">2008-10-12T06:24:03Z</dcterms:created>
  <dcterms:modified xsi:type="dcterms:W3CDTF">2019-01-11T11:09:24Z</dcterms:modified>
</cp:coreProperties>
</file>