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2120" windowHeight="8715"/>
  </bookViews>
  <sheets>
    <sheet name="приложение 2" sheetId="1" r:id="rId1"/>
    <sheet name="приложение 2.1" sheetId="2" r:id="rId2"/>
  </sheets>
  <definedNames>
    <definedName name="_xlnm.Print_Area" localSheetId="0">'приложение 2'!$A$1:$D$37</definedName>
  </definedNames>
  <calcPr calcId="145621"/>
</workbook>
</file>

<file path=xl/calcChain.xml><?xml version="1.0" encoding="utf-8"?>
<calcChain xmlns="http://schemas.openxmlformats.org/spreadsheetml/2006/main">
  <c r="D29" i="2" l="1"/>
  <c r="D27" i="2"/>
  <c r="D24" i="2"/>
  <c r="D22" i="2"/>
  <c r="D21" i="2"/>
  <c r="D20" i="2"/>
  <c r="D18" i="2"/>
  <c r="D16" i="2"/>
  <c r="D15" i="2"/>
  <c r="E35" i="2" l="1"/>
  <c r="E33" i="2" s="1"/>
  <c r="E32" i="2" s="1"/>
  <c r="E29" i="2"/>
  <c r="E28" i="2" s="1"/>
  <c r="E27" i="2"/>
  <c r="E26" i="2" s="1"/>
  <c r="E24" i="2"/>
  <c r="E22" i="2"/>
  <c r="E21" i="2"/>
  <c r="E20" i="2"/>
  <c r="E18" i="2"/>
  <c r="E17" i="2" s="1"/>
  <c r="E16" i="2"/>
  <c r="E15" i="2"/>
  <c r="E13" i="2"/>
  <c r="E12" i="2" s="1"/>
  <c r="E23" i="2"/>
  <c r="D33" i="2"/>
  <c r="D32" i="2" s="1"/>
  <c r="D28" i="2"/>
  <c r="D26" i="2"/>
  <c r="D23" i="2"/>
  <c r="D19" i="2"/>
  <c r="D17" i="2"/>
  <c r="D14" i="2"/>
  <c r="D12" i="2"/>
  <c r="D26" i="1"/>
  <c r="D23" i="1"/>
  <c r="D17" i="1"/>
  <c r="E19" i="2" l="1"/>
  <c r="D30" i="2"/>
  <c r="E14" i="2"/>
  <c r="D25" i="2"/>
  <c r="D31" i="2" s="1"/>
  <c r="D37" i="2" s="1"/>
  <c r="E30" i="2"/>
  <c r="E25" i="2"/>
  <c r="D33" i="1"/>
  <c r="D32" i="1" s="1"/>
  <c r="D28" i="1"/>
  <c r="D30" i="1" s="1"/>
  <c r="D19" i="1"/>
  <c r="D14" i="1"/>
  <c r="D12" i="1"/>
  <c r="E31" i="2" l="1"/>
  <c r="E37" i="2" s="1"/>
  <c r="D25" i="1"/>
  <c r="D31" i="1" l="1"/>
  <c r="D37" i="1" s="1"/>
</calcChain>
</file>

<file path=xl/sharedStrings.xml><?xml version="1.0" encoding="utf-8"?>
<sst xmlns="http://schemas.openxmlformats.org/spreadsheetml/2006/main" count="124" uniqueCount="67">
  <si>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</si>
  <si>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</si>
  <si>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</si>
  <si>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</si>
  <si>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</si>
  <si>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Итого налоговых доходов </t>
  </si>
  <si>
    <t xml:space="preserve">Налоговые и неналоговые доходы </t>
  </si>
  <si>
    <t>Итого доходов</t>
  </si>
  <si>
    <t>200 00000 00 0000 000</t>
  </si>
  <si>
    <t>101 00000 00 0000 000</t>
  </si>
  <si>
    <t>106 00000 00 0000 000</t>
  </si>
  <si>
    <t>101 02010 01 0000 110</t>
  </si>
  <si>
    <t>106 01030 10 0000 110</t>
  </si>
  <si>
    <t>103 00000 00 0000 000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</si>
  <si>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</si>
  <si>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</si>
  <si>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</si>
  <si>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БЕЗВОЗМЕЗДНЫЕ ПОСТУПЛЕНИЯ</t>
  </si>
  <si>
    <t>202 00000 00 0000 000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</si>
  <si>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</si>
  <si>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</si>
  <si>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</si>
  <si>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</si>
  <si>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>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</si>
  <si>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</si>
  <si>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</si>
  <si>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</si>
  <si>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</si>
  <si>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</si>
  <si>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</si>
  <si>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111 00000 00 0000 000</t>
  </si>
  <si>
    <t>113 00000 00 0000 000</t>
  </si>
  <si>
    <t>Итого неналоговых доходов</t>
  </si>
  <si>
    <t xml:space="preserve">БЕЗВОЗМЕЗДНЫЕ ПОСТУПЛЕНИЯ ОТ ДРУГИХ  БЮДЖЕТОВ БЮДЖЕТНОЙ СИСТЕМЫ </t>
  </si>
  <si>
    <t>рублей</t>
  </si>
  <si>
    <t xml:space="preserve">                        к решению Собрания депутатов </t>
  </si>
  <si>
    <t xml:space="preserve">Ядринского района Чувашской Республики
</t>
  </si>
  <si>
    <t xml:space="preserve">                         Приложение №2</t>
  </si>
  <si>
    <t>Приложение №2.1</t>
  </si>
  <si>
    <t xml:space="preserve">к решению Собрания депутатов </t>
  </si>
  <si>
    <t>202 20000 10 0000 150</t>
  </si>
  <si>
    <t>Субсидии бюджетам сельских поселений</t>
  </si>
  <si>
    <t>202 10000 10 0000 150</t>
  </si>
  <si>
    <t xml:space="preserve">Дотации бюджетам сельских поселений </t>
  </si>
  <si>
    <t xml:space="preserve">Субвенции бюджетам сельских поселений </t>
  </si>
  <si>
    <t>202 30000 10 0000 150</t>
  </si>
  <si>
    <t xml:space="preserve">                                                                    от " _____ "______________ 2020 г. № _______</t>
  </si>
  <si>
    <t>103 02231 01 0000 110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</si>
  <si>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</si>
  <si>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</si>
  <si>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</si>
  <si>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</si>
  <si>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</si>
  <si>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</si>
  <si>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</si>
  <si>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</si>
  <si>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</si>
  <si>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</si>
  <si>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</si>
  <si>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</si>
  <si>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</si>
  <si>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</t>
  </si>
  <si>
    <t>от " _____ "______________ 2020 г. № _______</t>
  </si>
  <si>
    <t xml:space="preserve">                         Большечурашевского сельского поселения</t>
  </si>
  <si>
    <t>Большечурашевского сельского поселения</t>
  </si>
  <si>
    <t xml:space="preserve">бюджета Большечурашевского сельского поселения                                                                                                                                                                               Ядринского района Чувашской Республики на 2021 год </t>
  </si>
  <si>
    <t>бюджета Большечурашевского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</si>
</sst>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10" zoomScale="75" zoomScaleNormal="120" zoomScaleSheetLayoutView="75" workbookViewId="0">
      <selection activeCell="F16" sqref="F16"/>
    </sheetView>
  </sheetViews>
  <sheetFormatPr defaultRowHeight="12.75" x14ac:dyDescent="0.2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 x14ac:dyDescent="0.2">
      <c r="A1" s="1"/>
      <c r="C1" s="37" t="s">
        <v>37</v>
      </c>
      <c r="D1" s="37"/>
      <c r="E1" s="15"/>
    </row>
    <row r="2" spans="1:5" x14ac:dyDescent="0.2">
      <c r="A2" s="1"/>
      <c r="C2" s="37" t="s">
        <v>35</v>
      </c>
      <c r="D2" s="37"/>
      <c r="E2" s="15"/>
    </row>
    <row r="3" spans="1:5" x14ac:dyDescent="0.2">
      <c r="A3" s="1"/>
      <c r="C3" s="37" t="s">
        <v>63</v>
      </c>
      <c r="D3" s="37"/>
      <c r="E3" s="15"/>
    </row>
    <row r="4" spans="1:5" ht="12" customHeight="1" x14ac:dyDescent="0.2">
      <c r="A4" s="1"/>
      <c r="C4" s="38" t="s">
        <v>36</v>
      </c>
      <c r="D4" s="38"/>
      <c r="E4" s="16"/>
    </row>
    <row r="5" spans="1:5" x14ac:dyDescent="0.2">
      <c r="A5" s="1"/>
      <c r="C5" s="39" t="s">
        <v>46</v>
      </c>
      <c r="D5" s="39"/>
      <c r="E5" s="17"/>
    </row>
    <row r="6" spans="1:5" x14ac:dyDescent="0.2">
      <c r="A6" s="1"/>
      <c r="C6" s="14"/>
      <c r="D6"/>
    </row>
    <row r="7" spans="1:5" ht="15.75" x14ac:dyDescent="0.25">
      <c r="A7" s="28" t="s">
        <v>0</v>
      </c>
      <c r="B7" s="28"/>
      <c r="C7" s="28"/>
      <c r="D7" s="28"/>
    </row>
    <row r="8" spans="1:5" ht="39.75" customHeight="1" x14ac:dyDescent="0.2">
      <c r="A8" s="30" t="s">
        <v>65</v>
      </c>
      <c r="B8" s="30"/>
      <c r="C8" s="30"/>
      <c r="D8" s="30"/>
    </row>
    <row r="9" spans="1:5" ht="15.75" customHeight="1" x14ac:dyDescent="0.2">
      <c r="A9" s="1"/>
      <c r="D9" s="22" t="s">
        <v>34</v>
      </c>
    </row>
    <row r="10" spans="1:5" ht="15" customHeight="1" x14ac:dyDescent="0.2">
      <c r="A10" s="31" t="s">
        <v>1</v>
      </c>
      <c r="B10" s="31" t="s">
        <v>2</v>
      </c>
      <c r="C10" s="31" t="s">
        <v>3</v>
      </c>
      <c r="D10" s="31" t="s">
        <v>4</v>
      </c>
    </row>
    <row r="11" spans="1:5" ht="18" customHeight="1" x14ac:dyDescent="0.2">
      <c r="A11" s="31"/>
      <c r="B11" s="31"/>
      <c r="C11" s="31"/>
      <c r="D11" s="31"/>
    </row>
    <row r="12" spans="1:5" ht="19.5" customHeight="1" x14ac:dyDescent="0.2">
      <c r="A12" s="29">
        <v>1</v>
      </c>
      <c r="B12" s="5" t="s">
        <v>9</v>
      </c>
      <c r="C12" s="8" t="s">
        <v>14</v>
      </c>
      <c r="D12" s="18">
        <f>D13</f>
        <v>81450</v>
      </c>
    </row>
    <row r="13" spans="1:5" ht="55.5" customHeight="1" x14ac:dyDescent="0.2">
      <c r="A13" s="29"/>
      <c r="B13" s="6" t="s">
        <v>11</v>
      </c>
      <c r="C13" s="9" t="s">
        <v>49</v>
      </c>
      <c r="D13" s="19">
        <v>81450</v>
      </c>
    </row>
    <row r="14" spans="1:5" ht="27" customHeight="1" x14ac:dyDescent="0.2">
      <c r="A14" s="29">
        <v>2</v>
      </c>
      <c r="B14" s="5" t="s">
        <v>13</v>
      </c>
      <c r="C14" s="8" t="s">
        <v>15</v>
      </c>
      <c r="D14" s="18">
        <f>SUM(D15+D16)</f>
        <v>248700</v>
      </c>
    </row>
    <row r="15" spans="1:5" ht="69.75" customHeight="1" x14ac:dyDescent="0.2">
      <c r="A15" s="29"/>
      <c r="B15" s="6" t="s">
        <v>47</v>
      </c>
      <c r="C15" s="10" t="s">
        <v>48</v>
      </c>
      <c r="D15" s="19">
        <v>88700</v>
      </c>
    </row>
    <row r="16" spans="1:5" ht="67.5" customHeight="1" x14ac:dyDescent="0.2">
      <c r="A16" s="29"/>
      <c r="B16" s="6" t="s">
        <v>50</v>
      </c>
      <c r="C16" s="9" t="s">
        <v>51</v>
      </c>
      <c r="D16" s="19">
        <v>160000</v>
      </c>
    </row>
    <row r="17" spans="1:4" ht="14.25" customHeight="1" x14ac:dyDescent="0.2">
      <c r="A17" s="26">
        <v>3</v>
      </c>
      <c r="B17" s="5" t="s">
        <v>52</v>
      </c>
      <c r="C17" s="8" t="s">
        <v>53</v>
      </c>
      <c r="D17" s="18">
        <f>SUM(D18)</f>
        <v>14800</v>
      </c>
    </row>
    <row r="18" spans="1:4" ht="15.75" customHeight="1" x14ac:dyDescent="0.2">
      <c r="A18" s="27"/>
      <c r="B18" s="6" t="s">
        <v>54</v>
      </c>
      <c r="C18" s="9" t="s">
        <v>55</v>
      </c>
      <c r="D18" s="19">
        <v>14800</v>
      </c>
    </row>
    <row r="19" spans="1:4" ht="16.899999999999999" customHeight="1" x14ac:dyDescent="0.2">
      <c r="A19" s="29">
        <v>4</v>
      </c>
      <c r="B19" s="5" t="s">
        <v>10</v>
      </c>
      <c r="C19" s="8" t="s">
        <v>16</v>
      </c>
      <c r="D19" s="18">
        <f>D20+D21+D22</f>
        <v>637300</v>
      </c>
    </row>
    <row r="20" spans="1:4" ht="28.5" customHeight="1" x14ac:dyDescent="0.2">
      <c r="A20" s="29"/>
      <c r="B20" s="6" t="s">
        <v>12</v>
      </c>
      <c r="C20" s="9" t="s">
        <v>56</v>
      </c>
      <c r="D20" s="19">
        <v>203000</v>
      </c>
    </row>
    <row r="21" spans="1:4" ht="30.75" customHeight="1" x14ac:dyDescent="0.2">
      <c r="A21" s="29"/>
      <c r="B21" s="6" t="s">
        <v>19</v>
      </c>
      <c r="C21" s="9" t="s">
        <v>21</v>
      </c>
      <c r="D21" s="19">
        <v>230000</v>
      </c>
    </row>
    <row r="22" spans="1:4" ht="30.75" customHeight="1" x14ac:dyDescent="0.2">
      <c r="A22" s="29"/>
      <c r="B22" s="6" t="s">
        <v>20</v>
      </c>
      <c r="C22" s="9" t="s">
        <v>22</v>
      </c>
      <c r="D22" s="19">
        <v>204300</v>
      </c>
    </row>
    <row r="23" spans="1:4" ht="16.5" customHeight="1" x14ac:dyDescent="0.2">
      <c r="A23" s="26">
        <v>5</v>
      </c>
      <c r="B23" s="5" t="s">
        <v>57</v>
      </c>
      <c r="C23" s="8" t="s">
        <v>58</v>
      </c>
      <c r="D23" s="18">
        <f>SUM(D24)</f>
        <v>3000</v>
      </c>
    </row>
    <row r="24" spans="1:4" ht="42" customHeight="1" x14ac:dyDescent="0.2">
      <c r="A24" s="27"/>
      <c r="B24" s="6" t="s">
        <v>59</v>
      </c>
      <c r="C24" s="9" t="s">
        <v>60</v>
      </c>
      <c r="D24" s="19">
        <v>3000</v>
      </c>
    </row>
    <row r="25" spans="1:4" ht="18.75" customHeight="1" x14ac:dyDescent="0.2">
      <c r="A25" s="34" t="s">
        <v>5</v>
      </c>
      <c r="B25" s="34"/>
      <c r="C25" s="34"/>
      <c r="D25" s="18">
        <f>SUM(D12+D14+D17+D19+D23)</f>
        <v>985250</v>
      </c>
    </row>
    <row r="26" spans="1:4" ht="27.75" customHeight="1" x14ac:dyDescent="0.2">
      <c r="A26" s="35" t="s">
        <v>23</v>
      </c>
      <c r="B26" s="23" t="s">
        <v>30</v>
      </c>
      <c r="C26" s="23" t="s">
        <v>26</v>
      </c>
      <c r="D26" s="18">
        <f>SUM(D27:D27)</f>
        <v>282350</v>
      </c>
    </row>
    <row r="27" spans="1:4" ht="55.5" customHeight="1" x14ac:dyDescent="0.2">
      <c r="A27" s="35"/>
      <c r="B27" s="6" t="s">
        <v>25</v>
      </c>
      <c r="C27" s="7" t="s">
        <v>24</v>
      </c>
      <c r="D27" s="19">
        <v>282350</v>
      </c>
    </row>
    <row r="28" spans="1:4" ht="27.6" customHeight="1" x14ac:dyDescent="0.2">
      <c r="A28" s="35" t="s">
        <v>61</v>
      </c>
      <c r="B28" s="23" t="s">
        <v>31</v>
      </c>
      <c r="C28" s="23" t="s">
        <v>27</v>
      </c>
      <c r="D28" s="18">
        <f>SUM(D29)</f>
        <v>10000</v>
      </c>
    </row>
    <row r="29" spans="1:4" ht="28.15" customHeight="1" x14ac:dyDescent="0.2">
      <c r="A29" s="35"/>
      <c r="B29" s="7" t="s">
        <v>28</v>
      </c>
      <c r="C29" s="7" t="s">
        <v>29</v>
      </c>
      <c r="D29" s="19">
        <v>10000</v>
      </c>
    </row>
    <row r="30" spans="1:4" ht="15.6" customHeight="1" x14ac:dyDescent="0.2">
      <c r="A30" s="34" t="s">
        <v>32</v>
      </c>
      <c r="B30" s="34"/>
      <c r="C30" s="34"/>
      <c r="D30" s="18">
        <f>SUM(D26+D28)</f>
        <v>292350</v>
      </c>
    </row>
    <row r="31" spans="1:4" ht="12.75" customHeight="1" x14ac:dyDescent="0.2">
      <c r="A31" s="34" t="s">
        <v>6</v>
      </c>
      <c r="B31" s="34"/>
      <c r="C31" s="34"/>
      <c r="D31" s="18">
        <f>D25+D30</f>
        <v>1277600</v>
      </c>
    </row>
    <row r="32" spans="1:4" ht="17.25" customHeight="1" x14ac:dyDescent="0.2">
      <c r="A32" s="29">
        <v>8</v>
      </c>
      <c r="B32" s="5" t="s">
        <v>8</v>
      </c>
      <c r="C32" s="23" t="s">
        <v>17</v>
      </c>
      <c r="D32" s="18">
        <f>SUM(D33)</f>
        <v>2945183</v>
      </c>
    </row>
    <row r="33" spans="1:4" ht="27.6" customHeight="1" x14ac:dyDescent="0.2">
      <c r="A33" s="29"/>
      <c r="B33" s="5" t="s">
        <v>18</v>
      </c>
      <c r="C33" s="11" t="s">
        <v>33</v>
      </c>
      <c r="D33" s="18">
        <f>SUM(D34:D36)</f>
        <v>2945183</v>
      </c>
    </row>
    <row r="34" spans="1:4" ht="15.75" customHeight="1" x14ac:dyDescent="0.2">
      <c r="A34" s="29"/>
      <c r="B34" s="7" t="s">
        <v>42</v>
      </c>
      <c r="C34" s="9" t="s">
        <v>43</v>
      </c>
      <c r="D34" s="19">
        <v>2360600</v>
      </c>
    </row>
    <row r="35" spans="1:4" ht="15.75" customHeight="1" x14ac:dyDescent="0.2">
      <c r="A35" s="29"/>
      <c r="B35" s="7" t="s">
        <v>40</v>
      </c>
      <c r="C35" s="9" t="s">
        <v>41</v>
      </c>
      <c r="D35" s="19">
        <v>481200</v>
      </c>
    </row>
    <row r="36" spans="1:4" ht="15.6" customHeight="1" x14ac:dyDescent="0.2">
      <c r="A36" s="29"/>
      <c r="B36" s="7" t="s">
        <v>45</v>
      </c>
      <c r="C36" s="7" t="s">
        <v>44</v>
      </c>
      <c r="D36" s="19">
        <v>103383</v>
      </c>
    </row>
    <row r="37" spans="1:4" ht="18" customHeight="1" x14ac:dyDescent="0.2">
      <c r="A37" s="36" t="s">
        <v>7</v>
      </c>
      <c r="B37" s="36"/>
      <c r="C37" s="36"/>
      <c r="D37" s="20">
        <f>D31+D32</f>
        <v>4222783</v>
      </c>
    </row>
    <row r="38" spans="1:4" x14ac:dyDescent="0.2">
      <c r="B38" s="2"/>
      <c r="C38" s="13"/>
      <c r="D38" s="12"/>
    </row>
    <row r="39" spans="1:4" x14ac:dyDescent="0.2">
      <c r="B39" s="2"/>
      <c r="C39" s="4"/>
      <c r="D39" s="12"/>
    </row>
    <row r="40" spans="1:4" x14ac:dyDescent="0.2">
      <c r="B40" s="2"/>
      <c r="C40" s="4"/>
      <c r="D40" s="12"/>
    </row>
    <row r="41" spans="1:4" x14ac:dyDescent="0.2">
      <c r="B41" s="32"/>
      <c r="C41" s="33"/>
      <c r="D41" s="12"/>
    </row>
    <row r="42" spans="1:4" ht="25.5" customHeight="1" x14ac:dyDescent="0.2">
      <c r="B42" s="33"/>
      <c r="C42" s="33"/>
      <c r="D42" s="3"/>
    </row>
  </sheetData>
  <mergeCells count="24">
    <mergeCell ref="C1:D1"/>
    <mergeCell ref="C2:D2"/>
    <mergeCell ref="C3:D3"/>
    <mergeCell ref="C4:D4"/>
    <mergeCell ref="C5:D5"/>
    <mergeCell ref="B41:C42"/>
    <mergeCell ref="A25:C25"/>
    <mergeCell ref="A31:C31"/>
    <mergeCell ref="A28:A29"/>
    <mergeCell ref="A30:C30"/>
    <mergeCell ref="A26:A27"/>
    <mergeCell ref="A32:A36"/>
    <mergeCell ref="A37:C37"/>
    <mergeCell ref="A23:A24"/>
    <mergeCell ref="A7:D7"/>
    <mergeCell ref="A19:A22"/>
    <mergeCell ref="A14:A16"/>
    <mergeCell ref="A12:A13"/>
    <mergeCell ref="A8:D8"/>
    <mergeCell ref="B10:B11"/>
    <mergeCell ref="C10:C11"/>
    <mergeCell ref="A10:A11"/>
    <mergeCell ref="D10:D11"/>
    <mergeCell ref="A17:A18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75" zoomScaleNormal="75" zoomScaleSheetLayoutView="75" workbookViewId="0">
      <selection activeCell="I33" sqref="I33"/>
    </sheetView>
  </sheetViews>
  <sheetFormatPr defaultRowHeight="12.75" x14ac:dyDescent="0.2"/>
  <cols>
    <col min="1" max="1" width="5.7109375" customWidth="1"/>
    <col min="2" max="2" width="21.5703125" customWidth="1"/>
    <col min="3" max="3" width="64.85546875" customWidth="1"/>
    <col min="4" max="4" width="13.5703125" customWidth="1"/>
    <col min="5" max="5" width="14.140625" customWidth="1"/>
  </cols>
  <sheetData>
    <row r="1" spans="1:5" x14ac:dyDescent="0.2">
      <c r="A1" s="1"/>
      <c r="B1" s="1"/>
      <c r="C1" s="37" t="s">
        <v>38</v>
      </c>
      <c r="D1" s="37"/>
      <c r="E1" s="37"/>
    </row>
    <row r="2" spans="1:5" x14ac:dyDescent="0.2">
      <c r="A2" s="1"/>
      <c r="B2" s="1"/>
      <c r="C2" s="37" t="s">
        <v>39</v>
      </c>
      <c r="D2" s="37"/>
      <c r="E2" s="37"/>
    </row>
    <row r="3" spans="1:5" x14ac:dyDescent="0.2">
      <c r="A3" s="1"/>
      <c r="B3" s="1"/>
      <c r="C3" s="37" t="s">
        <v>64</v>
      </c>
      <c r="D3" s="37"/>
      <c r="E3" s="37"/>
    </row>
    <row r="4" spans="1:5" ht="12.75" customHeight="1" x14ac:dyDescent="0.2">
      <c r="A4" s="1"/>
      <c r="B4" s="1"/>
      <c r="C4" s="38" t="s">
        <v>36</v>
      </c>
      <c r="D4" s="38"/>
      <c r="E4" s="38"/>
    </row>
    <row r="5" spans="1:5" x14ac:dyDescent="0.2">
      <c r="A5" s="1"/>
      <c r="B5" s="1"/>
      <c r="C5" s="39" t="s">
        <v>62</v>
      </c>
      <c r="D5" s="39"/>
      <c r="E5" s="39"/>
    </row>
    <row r="6" spans="1:5" x14ac:dyDescent="0.2">
      <c r="A6" s="1"/>
      <c r="B6" s="1"/>
      <c r="C6" s="14"/>
    </row>
    <row r="7" spans="1:5" ht="15.75" x14ac:dyDescent="0.25">
      <c r="A7" s="28" t="s">
        <v>0</v>
      </c>
      <c r="B7" s="28"/>
      <c r="C7" s="28"/>
      <c r="D7" s="28"/>
      <c r="E7" s="28"/>
    </row>
    <row r="8" spans="1:5" ht="60" customHeight="1" x14ac:dyDescent="0.2">
      <c r="A8" s="30" t="s">
        <v>66</v>
      </c>
      <c r="B8" s="30"/>
      <c r="C8" s="30"/>
      <c r="D8" s="30"/>
      <c r="E8" s="30"/>
    </row>
    <row r="9" spans="1:5" x14ac:dyDescent="0.2">
      <c r="A9" s="1"/>
      <c r="B9" s="1"/>
      <c r="C9" s="1"/>
      <c r="E9" s="21" t="s">
        <v>34</v>
      </c>
    </row>
    <row r="10" spans="1:5" ht="12.75" customHeight="1" x14ac:dyDescent="0.2">
      <c r="A10" s="31" t="s">
        <v>1</v>
      </c>
      <c r="B10" s="31" t="s">
        <v>2</v>
      </c>
      <c r="C10" s="31" t="s">
        <v>3</v>
      </c>
      <c r="D10" s="31" t="s">
        <v>4</v>
      </c>
      <c r="E10" s="31"/>
    </row>
    <row r="11" spans="1:5" x14ac:dyDescent="0.2">
      <c r="A11" s="31"/>
      <c r="B11" s="31"/>
      <c r="C11" s="31"/>
      <c r="D11" s="24">
        <v>2022</v>
      </c>
      <c r="E11" s="24">
        <v>2023</v>
      </c>
    </row>
    <row r="12" spans="1:5" x14ac:dyDescent="0.2">
      <c r="A12" s="29">
        <v>1</v>
      </c>
      <c r="B12" s="5" t="s">
        <v>9</v>
      </c>
      <c r="C12" s="8" t="s">
        <v>14</v>
      </c>
      <c r="D12" s="18">
        <f>D13</f>
        <v>84000</v>
      </c>
      <c r="E12" s="18">
        <f>E13</f>
        <v>84000</v>
      </c>
    </row>
    <row r="13" spans="1:5" ht="54.75" customHeight="1" x14ac:dyDescent="0.2">
      <c r="A13" s="29"/>
      <c r="B13" s="6" t="s">
        <v>11</v>
      </c>
      <c r="C13" s="9" t="s">
        <v>49</v>
      </c>
      <c r="D13" s="19">
        <v>84000</v>
      </c>
      <c r="E13" s="19">
        <f>SUM(D13)</f>
        <v>84000</v>
      </c>
    </row>
    <row r="14" spans="1:5" ht="29.25" customHeight="1" x14ac:dyDescent="0.2">
      <c r="A14" s="29">
        <v>2</v>
      </c>
      <c r="B14" s="5" t="s">
        <v>13</v>
      </c>
      <c r="C14" s="8" t="s">
        <v>15</v>
      </c>
      <c r="D14" s="18">
        <f>SUM(D15+D16)</f>
        <v>248700</v>
      </c>
      <c r="E14" s="18">
        <f>SUM(E15+E16)</f>
        <v>248700</v>
      </c>
    </row>
    <row r="15" spans="1:5" ht="80.25" customHeight="1" x14ac:dyDescent="0.2">
      <c r="A15" s="29"/>
      <c r="B15" s="6" t="s">
        <v>47</v>
      </c>
      <c r="C15" s="10" t="s">
        <v>48</v>
      </c>
      <c r="D15" s="19">
        <f>SUM('приложение 2'!D15)</f>
        <v>88700</v>
      </c>
      <c r="E15" s="19">
        <f t="shared" ref="E15:E16" si="0">SUM(D15)</f>
        <v>88700</v>
      </c>
    </row>
    <row r="16" spans="1:5" ht="81.75" customHeight="1" x14ac:dyDescent="0.2">
      <c r="A16" s="29"/>
      <c r="B16" s="6" t="s">
        <v>50</v>
      </c>
      <c r="C16" s="9" t="s">
        <v>51</v>
      </c>
      <c r="D16" s="19">
        <f>SUM('приложение 2'!D16)</f>
        <v>160000</v>
      </c>
      <c r="E16" s="19">
        <f t="shared" si="0"/>
        <v>160000</v>
      </c>
    </row>
    <row r="17" spans="1:5" ht="12.95" customHeight="1" x14ac:dyDescent="0.2">
      <c r="A17" s="26">
        <v>3</v>
      </c>
      <c r="B17" s="5" t="s">
        <v>52</v>
      </c>
      <c r="C17" s="8" t="s">
        <v>53</v>
      </c>
      <c r="D17" s="18">
        <f>SUM(D18)</f>
        <v>14800</v>
      </c>
      <c r="E17" s="18">
        <f>SUM(E18)</f>
        <v>14800</v>
      </c>
    </row>
    <row r="18" spans="1:5" ht="12.95" customHeight="1" x14ac:dyDescent="0.2">
      <c r="A18" s="27"/>
      <c r="B18" s="6" t="s">
        <v>54</v>
      </c>
      <c r="C18" s="9" t="s">
        <v>55</v>
      </c>
      <c r="D18" s="19">
        <f>SUM('приложение 2'!D18)</f>
        <v>14800</v>
      </c>
      <c r="E18" s="19">
        <f>SUM(D18)</f>
        <v>14800</v>
      </c>
    </row>
    <row r="19" spans="1:5" ht="12.95" customHeight="1" x14ac:dyDescent="0.2">
      <c r="A19" s="29">
        <v>4</v>
      </c>
      <c r="B19" s="5" t="s">
        <v>10</v>
      </c>
      <c r="C19" s="8" t="s">
        <v>16</v>
      </c>
      <c r="D19" s="18">
        <f>D20+D21+D22</f>
        <v>637300</v>
      </c>
      <c r="E19" s="18">
        <f>E20+E21+E22</f>
        <v>637300</v>
      </c>
    </row>
    <row r="20" spans="1:5" ht="27" customHeight="1" x14ac:dyDescent="0.2">
      <c r="A20" s="29"/>
      <c r="B20" s="6" t="s">
        <v>12</v>
      </c>
      <c r="C20" s="9" t="s">
        <v>56</v>
      </c>
      <c r="D20" s="19">
        <f>SUM('приложение 2'!D20)</f>
        <v>203000</v>
      </c>
      <c r="E20" s="19">
        <f t="shared" ref="E20:E22" si="1">SUM(D20)</f>
        <v>203000</v>
      </c>
    </row>
    <row r="21" spans="1:5" ht="27.75" customHeight="1" x14ac:dyDescent="0.2">
      <c r="A21" s="29"/>
      <c r="B21" s="6" t="s">
        <v>19</v>
      </c>
      <c r="C21" s="9" t="s">
        <v>21</v>
      </c>
      <c r="D21" s="19">
        <f>SUM('приложение 2'!D21)</f>
        <v>230000</v>
      </c>
      <c r="E21" s="19">
        <f t="shared" si="1"/>
        <v>230000</v>
      </c>
    </row>
    <row r="22" spans="1:5" ht="27.75" customHeight="1" x14ac:dyDescent="0.2">
      <c r="A22" s="29"/>
      <c r="B22" s="6" t="s">
        <v>20</v>
      </c>
      <c r="C22" s="9" t="s">
        <v>22</v>
      </c>
      <c r="D22" s="19">
        <f>SUM('приложение 2'!D22)</f>
        <v>204300</v>
      </c>
      <c r="E22" s="19">
        <f t="shared" si="1"/>
        <v>204300</v>
      </c>
    </row>
    <row r="23" spans="1:5" ht="16.5" customHeight="1" x14ac:dyDescent="0.2">
      <c r="A23" s="26">
        <v>5</v>
      </c>
      <c r="B23" s="5" t="s">
        <v>57</v>
      </c>
      <c r="C23" s="8" t="s">
        <v>58</v>
      </c>
      <c r="D23" s="18">
        <f>SUM(D24)</f>
        <v>3000</v>
      </c>
      <c r="E23" s="18">
        <f>SUM(E24)</f>
        <v>3000</v>
      </c>
    </row>
    <row r="24" spans="1:5" ht="54.75" customHeight="1" x14ac:dyDescent="0.2">
      <c r="A24" s="27"/>
      <c r="B24" s="6" t="s">
        <v>59</v>
      </c>
      <c r="C24" s="9" t="s">
        <v>60</v>
      </c>
      <c r="D24" s="19">
        <f>SUM('приложение 2'!D24)</f>
        <v>3000</v>
      </c>
      <c r="E24" s="19">
        <f>SUM(D24)</f>
        <v>3000</v>
      </c>
    </row>
    <row r="25" spans="1:5" ht="15.75" customHeight="1" x14ac:dyDescent="0.2">
      <c r="A25" s="34" t="s">
        <v>5</v>
      </c>
      <c r="B25" s="34"/>
      <c r="C25" s="34"/>
      <c r="D25" s="18">
        <f>SUM(D12+D14+D17+D19+D23)</f>
        <v>987800</v>
      </c>
      <c r="E25" s="18">
        <f>SUM(E12+E14+E17+E19+E23)</f>
        <v>987800</v>
      </c>
    </row>
    <row r="26" spans="1:5" ht="25.5" x14ac:dyDescent="0.2">
      <c r="A26" s="35" t="s">
        <v>23</v>
      </c>
      <c r="B26" s="25" t="s">
        <v>30</v>
      </c>
      <c r="C26" s="25" t="s">
        <v>26</v>
      </c>
      <c r="D26" s="18">
        <f>SUM(D27:D27)</f>
        <v>282350</v>
      </c>
      <c r="E26" s="18">
        <f>SUM(E27:E27)</f>
        <v>282350</v>
      </c>
    </row>
    <row r="27" spans="1:5" ht="54" customHeight="1" x14ac:dyDescent="0.2">
      <c r="A27" s="35"/>
      <c r="B27" s="6" t="s">
        <v>25</v>
      </c>
      <c r="C27" s="7" t="s">
        <v>24</v>
      </c>
      <c r="D27" s="19">
        <f>SUM('приложение 2'!D27)</f>
        <v>282350</v>
      </c>
      <c r="E27" s="19">
        <f t="shared" ref="E27" si="2">SUM(D27)</f>
        <v>282350</v>
      </c>
    </row>
    <row r="28" spans="1:5" ht="12.75" customHeight="1" x14ac:dyDescent="0.2">
      <c r="A28" s="35" t="s">
        <v>61</v>
      </c>
      <c r="B28" s="25" t="s">
        <v>31</v>
      </c>
      <c r="C28" s="25" t="s">
        <v>27</v>
      </c>
      <c r="D28" s="18">
        <f>SUM(D29)</f>
        <v>10000</v>
      </c>
      <c r="E28" s="18">
        <f>SUM(E29)</f>
        <v>10000</v>
      </c>
    </row>
    <row r="29" spans="1:5" ht="29.25" customHeight="1" x14ac:dyDescent="0.2">
      <c r="A29" s="35"/>
      <c r="B29" s="7" t="s">
        <v>28</v>
      </c>
      <c r="C29" s="7" t="s">
        <v>29</v>
      </c>
      <c r="D29" s="19">
        <f>SUM('приложение 2'!D29)</f>
        <v>10000</v>
      </c>
      <c r="E29" s="19">
        <f>SUM(D29)</f>
        <v>10000</v>
      </c>
    </row>
    <row r="30" spans="1:5" x14ac:dyDescent="0.2">
      <c r="A30" s="34" t="s">
        <v>32</v>
      </c>
      <c r="B30" s="34"/>
      <c r="C30" s="34"/>
      <c r="D30" s="18">
        <f>SUM(D26+D28)</f>
        <v>292350</v>
      </c>
      <c r="E30" s="18">
        <f>SUM(E26+E28)</f>
        <v>292350</v>
      </c>
    </row>
    <row r="31" spans="1:5" x14ac:dyDescent="0.2">
      <c r="A31" s="34" t="s">
        <v>6</v>
      </c>
      <c r="B31" s="34"/>
      <c r="C31" s="34"/>
      <c r="D31" s="18">
        <f>D25+D30</f>
        <v>1280150</v>
      </c>
      <c r="E31" s="18">
        <f>E25+E30</f>
        <v>1280150</v>
      </c>
    </row>
    <row r="32" spans="1:5" x14ac:dyDescent="0.2">
      <c r="A32" s="29">
        <v>8</v>
      </c>
      <c r="B32" s="5" t="s">
        <v>8</v>
      </c>
      <c r="C32" s="25" t="s">
        <v>17</v>
      </c>
      <c r="D32" s="18">
        <f>SUM(D33)</f>
        <v>2728047</v>
      </c>
      <c r="E32" s="18">
        <f>SUM(E33)</f>
        <v>2651436</v>
      </c>
    </row>
    <row r="33" spans="1:5" ht="15" customHeight="1" x14ac:dyDescent="0.2">
      <c r="A33" s="29"/>
      <c r="B33" s="5" t="s">
        <v>18</v>
      </c>
      <c r="C33" s="11" t="s">
        <v>33</v>
      </c>
      <c r="D33" s="18">
        <f>SUM(D34:D36)</f>
        <v>2728047</v>
      </c>
      <c r="E33" s="18">
        <f>SUM(E34:E36)</f>
        <v>2651436</v>
      </c>
    </row>
    <row r="34" spans="1:5" ht="12.75" customHeight="1" x14ac:dyDescent="0.2">
      <c r="A34" s="29"/>
      <c r="B34" s="7" t="s">
        <v>42</v>
      </c>
      <c r="C34" s="9" t="s">
        <v>43</v>
      </c>
      <c r="D34" s="19">
        <v>2028600</v>
      </c>
      <c r="E34" s="19">
        <v>1947300</v>
      </c>
    </row>
    <row r="35" spans="1:5" ht="12.75" customHeight="1" x14ac:dyDescent="0.2">
      <c r="A35" s="29"/>
      <c r="B35" s="7" t="s">
        <v>40</v>
      </c>
      <c r="C35" s="9" t="s">
        <v>41</v>
      </c>
      <c r="D35" s="19">
        <v>593800</v>
      </c>
      <c r="E35" s="19">
        <f t="shared" ref="E35" si="3">SUM(D35)</f>
        <v>593800</v>
      </c>
    </row>
    <row r="36" spans="1:5" ht="12.75" customHeight="1" x14ac:dyDescent="0.2">
      <c r="A36" s="29"/>
      <c r="B36" s="7" t="s">
        <v>45</v>
      </c>
      <c r="C36" s="7" t="s">
        <v>44</v>
      </c>
      <c r="D36" s="19">
        <v>105647</v>
      </c>
      <c r="E36" s="19">
        <v>110336</v>
      </c>
    </row>
    <row r="37" spans="1:5" ht="14.25" x14ac:dyDescent="0.2">
      <c r="A37" s="36" t="s">
        <v>7</v>
      </c>
      <c r="B37" s="36"/>
      <c r="C37" s="36"/>
      <c r="D37" s="20">
        <f>D31+D32</f>
        <v>4008197</v>
      </c>
      <c r="E37" s="20">
        <f>E31+E32</f>
        <v>3931586</v>
      </c>
    </row>
  </sheetData>
  <mergeCells count="23">
    <mergeCell ref="A12:A13"/>
    <mergeCell ref="A7:E7"/>
    <mergeCell ref="A8:E8"/>
    <mergeCell ref="A10:A11"/>
    <mergeCell ref="B10:B11"/>
    <mergeCell ref="C10:C11"/>
    <mergeCell ref="D10:E10"/>
    <mergeCell ref="A37:C37"/>
    <mergeCell ref="C1:E1"/>
    <mergeCell ref="C2:E2"/>
    <mergeCell ref="C3:E3"/>
    <mergeCell ref="C4:E4"/>
    <mergeCell ref="C5:E5"/>
    <mergeCell ref="A14:A16"/>
    <mergeCell ref="A17:A18"/>
    <mergeCell ref="A19:A22"/>
    <mergeCell ref="A23:A24"/>
    <mergeCell ref="A25:C25"/>
    <mergeCell ref="A26:A27"/>
    <mergeCell ref="A28:A29"/>
    <mergeCell ref="A30:C30"/>
    <mergeCell ref="A31:C31"/>
    <mergeCell ref="A32:A36"/>
  </mergeCells>
  <pageMargins left="0.98425196850393704" right="0.31496062992125984" top="0.51181102362204722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2.1</vt:lpstr>
      <vt:lpstr>'приложение 2'!Область_печати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2019-10-25T05:59:44Z</cp:lastPrinted>
  <dcterms:created xsi:type="dcterms:W3CDTF">2006-11-20T07:49:12Z</dcterms:created>
  <dcterms:modified xsi:type="dcterms:W3CDTF">2020-10-21T05:50:23Z</dcterms:modified>
</cp:coreProperties>
</file>