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20" windowWidth="7500" windowHeight="4185"/>
  </bookViews>
  <sheets>
    <sheet name="Мои данные" sheetId="9" r:id="rId1"/>
  </sheets>
  <definedNames>
    <definedName name="_xlnm.Print_Titles" localSheetId="0">'Мои данные'!$25:$26</definedName>
    <definedName name="_xlnm.Print_Area" localSheetId="0">'Мои данные'!$A$1:$L$94</definedName>
  </definedNames>
  <calcPr calcId="125725"/>
</workbook>
</file>

<file path=xl/calcChain.xml><?xml version="1.0" encoding="utf-8"?>
<calcChain xmlns="http://schemas.openxmlformats.org/spreadsheetml/2006/main">
  <c r="K83" i="9"/>
  <c r="K84" s="1"/>
  <c r="K85" s="1"/>
</calcChain>
</file>

<file path=xl/comments1.xml><?xml version="1.0" encoding="utf-8"?>
<comments xmlns="http://schemas.openxmlformats.org/spreadsheetml/2006/main">
  <authors>
    <author>Сергей</author>
    <author>Alex Sosedko</author>
    <author>Alex</author>
    <author>Comp</author>
    <author>Осипов</author>
    <author>alexso</author>
    <author>&lt;&gt;</author>
  </authors>
  <commentList>
    <comment ref="A3" authorId="0">
      <text>
        <r>
          <rPr>
            <sz val="8"/>
            <color indexed="81"/>
            <rFont val="Tahoma"/>
            <family val="2"/>
            <charset val="204"/>
          </rPr>
          <t xml:space="preserve">   /&lt;Заказчик&gt;/</t>
        </r>
      </text>
    </comment>
    <comment ref="L3" authorId="0">
      <text>
        <r>
          <rPr>
            <sz val="8"/>
            <color indexed="81"/>
            <rFont val="Tahoma"/>
            <family val="2"/>
            <charset val="204"/>
          </rPr>
          <t xml:space="preserve">  /&lt;Подрядчик&gt;/</t>
        </r>
      </text>
    </comment>
    <comment ref="A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12" authorId="0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на &lt;Наименование локальной сметы&gt;, &lt;Наименование объекта&gt;</t>
        </r>
      </text>
    </comment>
    <comment ref="I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по расчету&gt; руб.</t>
        </r>
      </text>
    </comment>
    <comment ref="K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по расчету&gt; руб.</t>
        </r>
      </text>
    </comment>
    <comment ref="I1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 руб.</t>
        </r>
      </text>
    </comment>
    <comment ref="K1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 руб.</t>
        </r>
      </text>
    </comment>
    <comment ref="I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 чел.час</t>
        </r>
      </text>
    </comment>
    <comment ref="A2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&lt;Номер позиции по смете&gt;&lt;Статус ресурса&gt;</t>
        </r>
      </text>
    </comment>
    <comment ref="B2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&lt;Обоснование (код) позиции&gt;
&lt;Пункт ТЧ&gt;</t>
        </r>
      </text>
    </comment>
    <comment ref="C2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(текстовая часть) расценки&gt;                                         &lt;Формула расчета стоимости единицы&gt;
Ц=&lt;Формула базисной цены единицы ПЗ&gt;&lt;Формула базисной цены единицы МАТ&gt;</t>
        </r>
      </text>
    </comment>
    <comment ref="D2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&lt;Ед. измерения по расценке&gt;</t>
        </r>
      </text>
    </comment>
    <comment ref="E2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
&lt;Формула расчета физ. объема&gt;&lt;Нормы НР по позиции для баз.цен&gt;&lt;Нормы СП по позиции для баз.цен&gt;&lt;ТЗ по позиции на единицу без коэффициентов&gt;&lt;ТЗМ по позиции на единицу без коэффициентов&gt;</t>
        </r>
      </text>
    </comment>
    <comment ref="F2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&lt;Исходное значение ПЗ по позиции на единицу&gt;</t>
        </r>
      </text>
    </comment>
    <comment ref="G2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&lt;К-т к позиции на прямые затраты&gt;&lt;К-т к позиции на основную з/п&gt;&lt;К-т к позиции на эксплуатацию машин&gt;&lt;К-т к позиции на з/п машинистов&gt;&lt;К-т к позиции на материалы&gt;&lt;К-т к позиции на трудозатраты рабочих&gt;  &lt;К-т к позиции на трудозатраты механизаторов&gt; &lt;К-ты к НР по позиции для баз.цен&gt;&lt;К-ты к СП по позиции для баз.цен&gt;</t>
        </r>
      </text>
    </comment>
    <comment ref="H2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&lt;Общая стоимость ПЗ по позиции в базисных ценах с учетом к-тов к итогам&gt; &lt;Сумма НР по позиции при расчете в базисных ценах&gt;&lt;Сумма СП по позиции при расчете в базисных ценах&gt;</t>
        </r>
      </text>
    </comment>
    <comment ref="I2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индекса к позиции&gt;</t>
        </r>
      </text>
    </comment>
    <comment ref="J2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ОЗП&gt;&lt;Индекс к позиции на ЭМ&gt;&lt;Индекс к позиции на ЗПМ&gt;&lt;Индекс к позиции на МАТ&gt;&lt;Индекс к СМР&gt;&lt;Строка задания НР для БИМ&gt;&lt;Строка задания СП для БИМ&gt;</t>
        </r>
      </text>
    </comment>
    <comment ref="K2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&lt;Общая стоимость ПЗ по позиции для БИМ до начисления НР и СП&gt;&lt;Сумма НР по позиции для БИМ&gt;&lt;Сумма СП по позиции для БИМ&gt;</t>
        </r>
      </text>
    </comment>
    <comment ref="L2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&lt;Стоимость единицы по позиции с коэф-ми, НР и СП для БИМ&gt;&lt;ТЗ по позиции всего&gt;&lt;ТЗМ по позиции всего&gt;</t>
        </r>
      </text>
    </comment>
    <comment ref="C8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H86" authorId="0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K8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L8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&lt;Пустой идентификатор&gt;</t>
        </r>
      </text>
    </comment>
    <comment ref="B9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B93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&lt;Проверил&gt;</t>
        </r>
      </text>
    </comment>
  </commentList>
</comments>
</file>

<file path=xl/sharedStrings.xml><?xml version="1.0" encoding="utf-8"?>
<sst xmlns="http://schemas.openxmlformats.org/spreadsheetml/2006/main" count="277" uniqueCount="103">
  <si>
    <t>(локальный сметный расчет)</t>
  </si>
  <si>
    <t>(наименование работ и затрат, наименование объекта)</t>
  </si>
  <si>
    <t xml:space="preserve">Основание: </t>
  </si>
  <si>
    <t xml:space="preserve">Сметная стоимость </t>
  </si>
  <si>
    <t>Средства на оплату труда</t>
  </si>
  <si>
    <t>Составлен(а) в ценах на</t>
  </si>
  <si>
    <t>№ п/п</t>
  </si>
  <si>
    <t>Наименование работ и затрат</t>
  </si>
  <si>
    <t>Единица измерения</t>
  </si>
  <si>
    <t>Кол-во единиц</t>
  </si>
  <si>
    <t>Цена на ед. изм., руб.</t>
  </si>
  <si>
    <t>Всего в базисных ценах, руб.</t>
  </si>
  <si>
    <t>Всего в текущих (прогнозных) ценах, руб.</t>
  </si>
  <si>
    <t>Справочно</t>
  </si>
  <si>
    <t>Коэф. пересчета</t>
  </si>
  <si>
    <t>Пункт коэф. пересчета</t>
  </si>
  <si>
    <t xml:space="preserve">УТВЕРЖДАЮ </t>
  </si>
  <si>
    <t>СОГЛАСОВАНО</t>
  </si>
  <si>
    <t>___________________</t>
  </si>
  <si>
    <t>в базисном уровне цен</t>
  </si>
  <si>
    <t>в текущем уровне цен</t>
  </si>
  <si>
    <t>Нормативная трудоемкость</t>
  </si>
  <si>
    <t>ЛСР_ЛЭУ_12гр</t>
  </si>
  <si>
    <t>Коэф. поправ. к позиции</t>
  </si>
  <si>
    <t xml:space="preserve">Стоим.ед. с нач., руб. </t>
  </si>
  <si>
    <t>ЗТР, всего,        чел.-час</t>
  </si>
  <si>
    <t>Шифр расценки и коды ресурсов  (обоснование коэффициента)</t>
  </si>
  <si>
    <t>4732,09 руб.</t>
  </si>
  <si>
    <t>420,92 руб.</t>
  </si>
  <si>
    <t>8310,78 руб.</t>
  </si>
  <si>
    <t>39,2805 чел.час</t>
  </si>
  <si>
    <t xml:space="preserve">   Раздел 1. Ленина</t>
  </si>
  <si>
    <t>ТЕР01-02-027-02</t>
  </si>
  <si>
    <t>Планировка площадей: механизированным способом, группа грунтов 2</t>
  </si>
  <si>
    <t>1000 м2 спланированной площади</t>
  </si>
  <si>
    <t/>
  </si>
  <si>
    <t>3 квартал 2019 года</t>
  </si>
  <si>
    <t>ЗП</t>
  </si>
  <si>
    <t>ЭМ</t>
  </si>
  <si>
    <t>в т.ч. ЗПМ</t>
  </si>
  <si>
    <t>(13,31)</t>
  </si>
  <si>
    <t>(6,66)</t>
  </si>
  <si>
    <t>(124,98)</t>
  </si>
  <si>
    <t>МР</t>
  </si>
  <si>
    <t>НР от ФОТ</t>
  </si>
  <si>
    <t>%</t>
  </si>
  <si>
    <t>64=80*0.85 * 0,94</t>
  </si>
  <si>
    <t>СП от ФОТ</t>
  </si>
  <si>
    <t>28=45*(0.85*0.8) * 0,9</t>
  </si>
  <si>
    <t>Всего по позиции</t>
  </si>
  <si>
    <t>ТЕРр68-9-1</t>
  </si>
  <si>
    <t>1000 м2 площади основания</t>
  </si>
  <si>
    <t>4 квартал 2019 года</t>
  </si>
  <si>
    <t>(260,67)</t>
  </si>
  <si>
    <t>(117,3)</t>
  </si>
  <si>
    <t>(2317,88)</t>
  </si>
  <si>
    <t>83=104*0.85 * 0,94</t>
  </si>
  <si>
    <t>43=60*0.8 * 0,9</t>
  </si>
  <si>
    <t>ЗТР</t>
  </si>
  <si>
    <t>чел.час</t>
  </si>
  <si>
    <t>ТССЦ-408-0013</t>
  </si>
  <si>
    <t>Щебень из природного камня для строительных работ марка 800, фракция 5(3)-10 мм</t>
  </si>
  <si>
    <t>м3</t>
  </si>
  <si>
    <t>ТССЦ-408-0014</t>
  </si>
  <si>
    <t>Щебень из природного камня для строительных работ марка 800, фракция 10-20 мм</t>
  </si>
  <si>
    <t>занесено вручную</t>
  </si>
  <si>
    <t>Щебень фракция 5-20 марка 600</t>
  </si>
  <si>
    <t>т</t>
  </si>
  <si>
    <t>ТССЦпг-03-21-01-039</t>
  </si>
  <si>
    <t>Перевозка грузов автомобилями-самосвалами грузоподъемностью 10 т, работающих вне карьера, на расстояние: до 39 км I класс груза</t>
  </si>
  <si>
    <t>1 т груза</t>
  </si>
  <si>
    <t>0=0*0.85 * 0,94</t>
  </si>
  <si>
    <t>0=0*0.8 * 0,9</t>
  </si>
  <si>
    <t>Итого прямые затраты по разделу</t>
  </si>
  <si>
    <t xml:space="preserve"> 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</si>
  <si>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</si>
  <si>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</si>
  <si>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</si>
  <si>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</si>
  <si>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</si>
  <si>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</si>
  <si>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Итоги по разделу 1 Ленина :</t>
  </si>
  <si>
    <t xml:space="preserve">    Земляные работы, выполняемые по другим видам работ (подготовительным, сопутствующим, укрепительным)</t>
  </si>
  <si>
    <t xml:space="preserve">    Благоустройство (ремонтно-строительные)</t>
  </si>
  <si>
    <t xml:space="preserve">    Автомобильные дороги</t>
  </si>
  <si>
    <t xml:space="preserve">    Перевозка грузов автотранспортом</t>
  </si>
  <si>
    <t xml:space="preserve">    Итого</t>
  </si>
  <si>
    <t xml:space="preserve">    Итого по разделу 1 Ленина</t>
  </si>
  <si>
    <t>Итого прямые затраты по смете</t>
  </si>
  <si>
    <t>Итоги по смете:</t>
  </si>
  <si>
    <t xml:space="preserve">    ВСЕГО по смете</t>
  </si>
  <si>
    <t>Глава Шемуршинского сельского поселения</t>
  </si>
  <si>
    <t xml:space="preserve">                                                   ___________________</t>
  </si>
  <si>
    <t>"___" __________ 2020 г.</t>
  </si>
  <si>
    <t>"____" _____________ 2020 г.</t>
  </si>
  <si>
    <t>ЛОКАЛЬНАЯ СМЕТА № 01</t>
  </si>
  <si>
    <t xml:space="preserve">Исправление профиля оснований: щебеночных с добавлением нового материала                                         </t>
  </si>
  <si>
    <t>Составил: ___________________ Кудряшов М.А.</t>
  </si>
  <si>
    <t>НДС 20 %</t>
  </si>
  <si>
    <t>ВСЕГО по смете с учетом коэфициента 1,049 в уровень цен 2021 года</t>
  </si>
  <si>
    <t>116508,67 руб.</t>
  </si>
  <si>
    <t>А.Н.Удин</t>
  </si>
  <si>
    <t xml:space="preserve"> ремонт грунтовой дороги по улице Ильбекова в селе Шемурша Шемуршинского района Чувашской Республики, 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</si>
</sst>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8"/>
      <color indexed="81"/>
      <name val="Tahoma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u/>
      <sz val="14"/>
      <name val="Arial"/>
      <family val="2"/>
      <charset val="204"/>
    </font>
    <font>
      <sz val="12"/>
      <name val="Times New Roman"/>
      <family val="1"/>
      <charset val="204"/>
    </font>
    <font>
      <sz val="6"/>
      <color theme="0" tint="-0.14999847407452621"/>
      <name val="Arial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0"/>
      <name val="Arial Cyr"/>
      <charset val="204"/>
    </font>
    <font>
      <b/>
      <sz val="13"/>
      <name val="Arial"/>
      <family val="2"/>
      <charset val="204"/>
    </font>
    <font>
      <b/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8" fillId="0" borderId="0">
      <alignment horizontal="right" vertic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  <xf numFmtId="0" fontId="16" fillId="0" borderId="11" applyNumberFormat="0" applyFill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</cellStyleXfs>
  <cellXfs count="104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0" xfId="5" applyFont="1" applyBorder="1" applyAlignment="1">
      <alignment horizontal="right" vertical="top" wrapText="1"/>
    </xf>
    <xf numFmtId="0" fontId="8" fillId="0" borderId="0" xfId="24" applyFont="1" applyBorder="1" applyAlignment="1">
      <alignment horizontal="left" vertical="top"/>
    </xf>
    <xf numFmtId="0" fontId="8" fillId="0" borderId="2" xfId="0" applyFont="1" applyBorder="1" applyAlignment="1"/>
    <xf numFmtId="0" fontId="4" fillId="0" borderId="1" xfId="15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right" vertical="center" wrapText="1"/>
    </xf>
    <xf numFmtId="0" fontId="8" fillId="0" borderId="0" xfId="0" applyNumberFormat="1" applyFont="1" applyBorder="1" applyAlignment="1">
      <alignment horizontal="righ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15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right" vertical="center" wrapText="1"/>
    </xf>
    <xf numFmtId="0" fontId="10" fillId="0" borderId="0" xfId="5" applyFont="1" applyAlignment="1">
      <alignment horizontal="right" vertical="top" wrapText="1"/>
    </xf>
    <xf numFmtId="49" fontId="8" fillId="0" borderId="0" xfId="15" applyNumberFormat="1" applyFont="1" applyBorder="1" applyAlignment="1">
      <alignment horizontal="right" vertical="center"/>
    </xf>
    <xf numFmtId="0" fontId="14" fillId="0" borderId="0" xfId="5" applyFont="1" applyAlignment="1">
      <alignment horizontal="right" vertical="top" wrapText="1"/>
    </xf>
    <xf numFmtId="0" fontId="8" fillId="0" borderId="0" xfId="5" applyFont="1" applyBorder="1" applyAlignment="1">
      <alignment vertical="top" wrapText="1"/>
    </xf>
    <xf numFmtId="0" fontId="8" fillId="0" borderId="3" xfId="15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  <xf numFmtId="49" fontId="6" fillId="0" borderId="0" xfId="15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right" vertical="center" wrapText="1"/>
    </xf>
    <xf numFmtId="0" fontId="6" fillId="0" borderId="4" xfId="0" applyNumberFormat="1" applyFont="1" applyBorder="1" applyAlignment="1">
      <alignment horizontal="right" vertical="center" wrapText="1"/>
    </xf>
    <xf numFmtId="49" fontId="6" fillId="0" borderId="4" xfId="15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right" vertical="center" wrapText="1"/>
    </xf>
    <xf numFmtId="0" fontId="8" fillId="0" borderId="4" xfId="0" applyNumberFormat="1" applyFont="1" applyBorder="1" applyAlignment="1">
      <alignment horizontal="right" vertical="center" wrapText="1"/>
    </xf>
    <xf numFmtId="49" fontId="8" fillId="0" borderId="4" xfId="15" applyNumberFormat="1" applyFont="1" applyBorder="1" applyAlignment="1">
      <alignment horizontal="right" vertical="center"/>
    </xf>
    <xf numFmtId="0" fontId="8" fillId="0" borderId="4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right" vertical="center" wrapText="1"/>
    </xf>
    <xf numFmtId="0" fontId="8" fillId="0" borderId="12" xfId="0" applyNumberFormat="1" applyFont="1" applyBorder="1" applyAlignment="1">
      <alignment horizontal="right" vertical="center" wrapText="1"/>
    </xf>
    <xf numFmtId="49" fontId="8" fillId="0" borderId="12" xfId="15" applyNumberFormat="1" applyFont="1" applyBorder="1" applyAlignment="1">
      <alignment horizontal="right" vertical="center"/>
    </xf>
    <xf numFmtId="0" fontId="8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right" vertical="center" wrapText="1"/>
    </xf>
    <xf numFmtId="49" fontId="10" fillId="0" borderId="12" xfId="0" applyNumberFormat="1" applyFont="1" applyBorder="1" applyAlignment="1">
      <alignment horizontal="right" vertical="center" wrapText="1"/>
    </xf>
    <xf numFmtId="0" fontId="8" fillId="0" borderId="0" xfId="0" quotePrefix="1" applyNumberFormat="1" applyFont="1" applyBorder="1" applyAlignment="1">
      <alignment horizontal="right" vertical="center" wrapText="1"/>
    </xf>
    <xf numFmtId="49" fontId="8" fillId="0" borderId="0" xfId="15" quotePrefix="1" applyNumberFormat="1" applyFont="1" applyBorder="1" applyAlignment="1">
      <alignment horizontal="right" vertical="center"/>
    </xf>
    <xf numFmtId="0" fontId="0" fillId="0" borderId="0" xfId="0"/>
    <xf numFmtId="0" fontId="8" fillId="0" borderId="0" xfId="0" applyFont="1" applyBorder="1"/>
    <xf numFmtId="0" fontId="8" fillId="0" borderId="0" xfId="18" applyFont="1" applyAlignment="1">
      <alignment horizontal="left" vertical="center"/>
    </xf>
    <xf numFmtId="0" fontId="8" fillId="0" borderId="0" xfId="0" applyFont="1" applyAlignment="1"/>
    <xf numFmtId="0" fontId="8" fillId="0" borderId="0" xfId="24" applyFont="1" applyBorder="1" applyAlignment="1">
      <alignment horizontal="left" vertical="top"/>
    </xf>
    <xf numFmtId="0" fontId="8" fillId="0" borderId="0" xfId="0" applyNumberFormat="1" applyFont="1" applyBorder="1" applyAlignment="1">
      <alignment horizontal="left" vertical="top" wrapText="1"/>
    </xf>
    <xf numFmtId="0" fontId="6" fillId="0" borderId="0" xfId="23" applyFont="1" applyAlignment="1">
      <alignment horizontal="center"/>
    </xf>
    <xf numFmtId="0" fontId="13" fillId="0" borderId="0" xfId="23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5" fillId="0" borderId="0" xfId="0" applyFont="1" applyAlignment="1">
      <alignment horizontal="right" vertical="top"/>
    </xf>
    <xf numFmtId="0" fontId="12" fillId="0" borderId="0" xfId="0" applyFont="1" applyAlignment="1">
      <alignment horizontal="right" vertical="center"/>
    </xf>
    <xf numFmtId="0" fontId="8" fillId="0" borderId="0" xfId="23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23" applyFont="1" applyBorder="1" applyAlignment="1">
      <alignment horizontal="center"/>
    </xf>
    <xf numFmtId="0" fontId="11" fillId="0" borderId="0" xfId="23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0" xfId="23" applyFont="1" applyBorder="1" applyAlignment="1">
      <alignment horizontal="center" wrapText="1"/>
    </xf>
    <xf numFmtId="0" fontId="8" fillId="0" borderId="6" xfId="10" applyFont="1" applyBorder="1" applyAlignment="1">
      <alignment horizontal="right"/>
    </xf>
    <xf numFmtId="0" fontId="8" fillId="0" borderId="10" xfId="10" applyFont="1" applyBorder="1" applyAlignment="1">
      <alignment horizontal="right"/>
    </xf>
    <xf numFmtId="0" fontId="8" fillId="0" borderId="7" xfId="10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5" applyFont="1" applyBorder="1" applyAlignment="1">
      <alignment horizontal="left" vertical="top" wrapText="1"/>
    </xf>
    <xf numFmtId="0" fontId="8" fillId="0" borderId="0" xfId="0" applyFont="1"/>
    <xf numFmtId="2" fontId="8" fillId="0" borderId="6" xfId="11" applyNumberFormat="1" applyFont="1" applyBorder="1" applyAlignment="1">
      <alignment horizontal="right" vertical="top"/>
    </xf>
    <xf numFmtId="2" fontId="8" fillId="0" borderId="7" xfId="11" applyNumberFormat="1" applyFont="1" applyBorder="1" applyAlignment="1">
      <alignment horizontal="right" vertical="top"/>
    </xf>
    <xf numFmtId="2" fontId="8" fillId="0" borderId="8" xfId="11" applyNumberFormat="1" applyFont="1" applyBorder="1" applyAlignment="1">
      <alignment horizontal="right" vertical="top"/>
    </xf>
    <xf numFmtId="2" fontId="8" fillId="0" borderId="9" xfId="11" applyNumberFormat="1" applyFont="1" applyBorder="1" applyAlignment="1">
      <alignment horizontal="right" vertical="top"/>
    </xf>
    <xf numFmtId="0" fontId="8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18" fillId="0" borderId="12" xfId="0" applyNumberFormat="1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center" wrapText="1"/>
    </xf>
    <xf numFmtId="0" fontId="6" fillId="0" borderId="0" xfId="23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wrapText="1"/>
    </xf>
  </cellXfs>
  <cellStyles count="54">
    <cellStyle name="Акт" xfId="1"/>
    <cellStyle name="АктМТСН" xfId="2"/>
    <cellStyle name="АктМТСН 2" xfId="45"/>
    <cellStyle name="АктМТСН 3" xfId="36"/>
    <cellStyle name="АктМТСН 4" xfId="27"/>
    <cellStyle name="ВедРесурсов" xfId="3"/>
    <cellStyle name="ВедРесурсовАкт" xfId="4"/>
    <cellStyle name="Заголовок 2" xfId="26" builtinId="17" hidden="1"/>
    <cellStyle name="Итоги" xfId="5"/>
    <cellStyle name="ИтогоАктБазЦ" xfId="6"/>
    <cellStyle name="ИтогоАктБИМ" xfId="7"/>
    <cellStyle name="ИтогоАктБИМ 2" xfId="46"/>
    <cellStyle name="ИтогоАктБИМ 3" xfId="37"/>
    <cellStyle name="ИтогоАктБИМ 4" xfId="28"/>
    <cellStyle name="ИтогоАктРесМет" xfId="8"/>
    <cellStyle name="ИтогоАктРесМет 2" xfId="47"/>
    <cellStyle name="ИтогоАктРесМет 3" xfId="38"/>
    <cellStyle name="ИтогоАктРесМет 4" xfId="29"/>
    <cellStyle name="ИтогоАктТекЦ" xfId="9"/>
    <cellStyle name="ИтогоБазЦ" xfId="10"/>
    <cellStyle name="ИтогоБИМ" xfId="11"/>
    <cellStyle name="ИтогоБИМ 2" xfId="48"/>
    <cellStyle name="ИтогоБИМ 3" xfId="39"/>
    <cellStyle name="ИтогоБИМ 4" xfId="30"/>
    <cellStyle name="ИтогоРесМет" xfId="12"/>
    <cellStyle name="ИтогоРесМет 2" xfId="49"/>
    <cellStyle name="ИтогоРесМет 3" xfId="40"/>
    <cellStyle name="ИтогоРесМет 4" xfId="31"/>
    <cellStyle name="ИтогоТекЦ" xfId="13"/>
    <cellStyle name="ЛокСмета" xfId="14"/>
    <cellStyle name="ЛокСмМТСН" xfId="15"/>
    <cellStyle name="ЛокСмМТСН 2" xfId="50"/>
    <cellStyle name="ЛокСмМТСН 3" xfId="41"/>
    <cellStyle name="ЛокСмМТСН 4" xfId="32"/>
    <cellStyle name="М29" xfId="16"/>
    <cellStyle name="М29 2" xfId="51"/>
    <cellStyle name="М29 3" xfId="42"/>
    <cellStyle name="М29 4" xfId="33"/>
    <cellStyle name="ОбСмета" xfId="17"/>
    <cellStyle name="ОбСмета 2" xfId="52"/>
    <cellStyle name="ОбСмета 3" xfId="43"/>
    <cellStyle name="ОбСмета 4" xfId="34"/>
    <cellStyle name="Обычный" xfId="0" builtinId="0"/>
    <cellStyle name="Параметр" xfId="18"/>
    <cellStyle name="ПеременныеСметы" xfId="19"/>
    <cellStyle name="РесСмета" xfId="20"/>
    <cellStyle name="СводкаСтоимРаб" xfId="21"/>
    <cellStyle name="СводРасч" xfId="22"/>
    <cellStyle name="СводРасч 2" xfId="53"/>
    <cellStyle name="СводРасч 3" xfId="44"/>
    <cellStyle name="СводРасч 4" xfId="35"/>
    <cellStyle name="Титул" xfId="23"/>
    <cellStyle name="Хвост" xfId="24"/>
    <cellStyle name="Экспертиза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Q94"/>
  <sheetViews>
    <sheetView showGridLines="0" tabSelected="1" zoomScaleNormal="100" workbookViewId="0">
      <selection activeCell="P14" sqref="P14"/>
    </sheetView>
  </sheetViews>
  <sheetFormatPr defaultRowHeight="15" outlineLevelRow="1"/>
  <cols>
    <col min="1" max="1" width="4.7109375" style="1" customWidth="1"/>
    <col min="2" max="2" width="20" style="1" customWidth="1"/>
    <col min="3" max="3" width="33.140625" style="1" customWidth="1"/>
    <col min="4" max="4" width="10.140625" style="1" customWidth="1"/>
    <col min="5" max="5" width="8.28515625" style="1" customWidth="1"/>
    <col min="6" max="6" width="10.140625" style="1" customWidth="1"/>
    <col min="7" max="7" width="9" style="1" customWidth="1"/>
    <col min="8" max="8" width="12.7109375" style="1" customWidth="1"/>
    <col min="9" max="9" width="9.42578125" style="1" customWidth="1"/>
    <col min="10" max="10" width="9.7109375" style="1" customWidth="1"/>
    <col min="11" max="11" width="12.5703125" style="1" customWidth="1"/>
    <col min="12" max="12" width="10.140625" style="1" customWidth="1"/>
    <col min="13" max="16384" width="9.140625" style="1"/>
  </cols>
  <sheetData>
    <row r="1" spans="1:12" ht="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71" t="s">
        <v>22</v>
      </c>
    </row>
    <row r="2" spans="1:12" ht="18">
      <c r="A2" s="69" t="s">
        <v>16</v>
      </c>
      <c r="B2" s="68"/>
      <c r="C2" s="68"/>
      <c r="D2" s="68"/>
      <c r="E2" s="68"/>
      <c r="F2" s="68"/>
      <c r="G2" s="68"/>
      <c r="H2" s="68"/>
      <c r="I2" s="60"/>
      <c r="J2" s="60"/>
      <c r="K2" s="68"/>
      <c r="L2" s="72" t="s">
        <v>17</v>
      </c>
    </row>
    <row r="3" spans="1:12" ht="18">
      <c r="A3" s="69" t="s">
        <v>91</v>
      </c>
      <c r="B3" s="68"/>
      <c r="C3" s="68"/>
      <c r="D3" s="68"/>
      <c r="E3" s="68"/>
      <c r="F3" s="68"/>
      <c r="G3" s="68"/>
      <c r="H3" s="100"/>
      <c r="I3" s="100"/>
      <c r="J3" s="100"/>
      <c r="K3" s="100"/>
      <c r="L3" s="100"/>
    </row>
    <row r="4" spans="1:12" s="2" customFormat="1" ht="18">
      <c r="A4" s="75" t="s">
        <v>92</v>
      </c>
      <c r="B4" s="68"/>
      <c r="C4" s="68" t="s">
        <v>101</v>
      </c>
      <c r="D4" s="68"/>
      <c r="E4" s="68"/>
      <c r="F4" s="68"/>
      <c r="G4" s="68"/>
      <c r="H4" s="68"/>
      <c r="I4" s="60"/>
      <c r="J4" s="60"/>
      <c r="K4" s="68"/>
      <c r="L4" s="73" t="s">
        <v>18</v>
      </c>
    </row>
    <row r="5" spans="1:12" s="2" customFormat="1" ht="18">
      <c r="A5" s="61"/>
      <c r="B5" s="70"/>
      <c r="C5" s="70"/>
      <c r="D5" s="70"/>
      <c r="E5" s="70"/>
      <c r="F5" s="70"/>
      <c r="G5" s="70"/>
      <c r="H5" s="70"/>
      <c r="I5" s="61"/>
      <c r="J5" s="61"/>
      <c r="K5" s="70"/>
      <c r="L5" s="61"/>
    </row>
    <row r="6" spans="1:12" s="2" customFormat="1" ht="18">
      <c r="A6" s="61" t="s">
        <v>93</v>
      </c>
      <c r="B6" s="70"/>
      <c r="C6" s="70"/>
      <c r="D6" s="70"/>
      <c r="E6" s="70"/>
      <c r="F6" s="70"/>
      <c r="G6" s="70"/>
      <c r="H6" s="70"/>
      <c r="I6" s="61"/>
      <c r="J6" s="61"/>
      <c r="K6" s="70"/>
      <c r="L6" s="74" t="s">
        <v>94</v>
      </c>
    </row>
    <row r="7" spans="1:1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8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ht="15.75">
      <c r="A10" s="101" t="s">
        <v>95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  <row r="11" spans="1:12">
      <c r="A11" s="102" t="s">
        <v>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 ht="15.7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2" ht="18">
      <c r="A13" s="82" t="s">
        <v>102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>
      <c r="A14" s="102" t="s">
        <v>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ht="18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>
      <c r="A16" s="62" t="s">
        <v>2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7" s="5" customFormat="1">
      <c r="I17" s="80" t="s">
        <v>19</v>
      </c>
      <c r="J17" s="81"/>
      <c r="K17" s="80" t="s">
        <v>20</v>
      </c>
      <c r="L17" s="81"/>
    </row>
    <row r="18" spans="1:17">
      <c r="E18" s="89" t="s">
        <v>3</v>
      </c>
      <c r="F18" s="89"/>
      <c r="G18" s="89"/>
      <c r="I18" s="83" t="s">
        <v>27</v>
      </c>
      <c r="J18" s="85"/>
      <c r="K18" s="90" t="s">
        <v>100</v>
      </c>
      <c r="L18" s="91"/>
    </row>
    <row r="19" spans="1:17">
      <c r="E19" s="89" t="s">
        <v>4</v>
      </c>
      <c r="F19" s="89"/>
      <c r="G19" s="89"/>
      <c r="I19" s="83" t="s">
        <v>28</v>
      </c>
      <c r="J19" s="85"/>
      <c r="K19" s="92" t="s">
        <v>29</v>
      </c>
      <c r="L19" s="93"/>
    </row>
    <row r="20" spans="1:17" outlineLevel="1">
      <c r="E20" s="4" t="s">
        <v>21</v>
      </c>
      <c r="F20" s="4"/>
      <c r="G20" s="4"/>
      <c r="H20" s="9"/>
      <c r="I20" s="83" t="s">
        <v>30</v>
      </c>
      <c r="J20" s="84"/>
      <c r="K20" s="84"/>
      <c r="L20" s="85"/>
    </row>
    <row r="21" spans="1:17">
      <c r="A21" s="1" t="s">
        <v>5</v>
      </c>
    </row>
    <row r="22" spans="1:17" ht="17.25" customHeight="1">
      <c r="A22" s="86" t="s">
        <v>6</v>
      </c>
      <c r="B22" s="86" t="s">
        <v>26</v>
      </c>
      <c r="C22" s="86" t="s">
        <v>7</v>
      </c>
      <c r="D22" s="86" t="s">
        <v>8</v>
      </c>
      <c r="E22" s="86" t="s">
        <v>9</v>
      </c>
      <c r="F22" s="86" t="s">
        <v>10</v>
      </c>
      <c r="G22" s="86" t="s">
        <v>23</v>
      </c>
      <c r="H22" s="86" t="s">
        <v>11</v>
      </c>
      <c r="I22" s="86" t="s">
        <v>15</v>
      </c>
      <c r="J22" s="86" t="s">
        <v>14</v>
      </c>
      <c r="K22" s="86" t="s">
        <v>12</v>
      </c>
      <c r="L22" s="18" t="s">
        <v>13</v>
      </c>
    </row>
    <row r="23" spans="1:17" ht="40.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19" t="s">
        <v>25</v>
      </c>
    </row>
    <row r="24" spans="1:17" ht="43.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19" t="s">
        <v>24</v>
      </c>
    </row>
    <row r="25" spans="1:17" ht="15" customHeight="1">
      <c r="A25" s="10">
        <v>1</v>
      </c>
      <c r="B25" s="10">
        <v>2</v>
      </c>
      <c r="C25" s="10">
        <v>3</v>
      </c>
      <c r="D25" s="10">
        <v>4</v>
      </c>
      <c r="E25" s="10">
        <v>5</v>
      </c>
      <c r="F25" s="10">
        <v>6</v>
      </c>
      <c r="G25" s="10">
        <v>7</v>
      </c>
      <c r="H25" s="10">
        <v>8</v>
      </c>
      <c r="I25" s="10">
        <v>9</v>
      </c>
      <c r="J25" s="10">
        <v>10</v>
      </c>
      <c r="K25" s="10">
        <v>11</v>
      </c>
      <c r="L25" s="20">
        <v>12</v>
      </c>
    </row>
    <row r="26" spans="1:17" ht="15" hidden="1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7" s="6" customFormat="1" ht="23.1" customHeight="1">
      <c r="A27" s="96" t="s">
        <v>31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7" s="6" customFormat="1" ht="105">
      <c r="A28" s="11">
        <v>3</v>
      </c>
      <c r="B28" s="12" t="s">
        <v>32</v>
      </c>
      <c r="C28" s="13" t="s">
        <v>33</v>
      </c>
      <c r="D28" s="14" t="s">
        <v>34</v>
      </c>
      <c r="E28" s="15">
        <v>0.5</v>
      </c>
      <c r="F28" s="16">
        <v>139.30000000000001</v>
      </c>
      <c r="G28" s="16"/>
      <c r="H28" s="23" t="s">
        <v>35</v>
      </c>
      <c r="I28" s="17" t="s">
        <v>36</v>
      </c>
      <c r="J28" s="17"/>
      <c r="K28" s="16"/>
      <c r="L28" s="27">
        <v>0.55000000000000004</v>
      </c>
    </row>
    <row r="29" spans="1:17" outlineLevel="1">
      <c r="A29" s="11" t="s">
        <v>35</v>
      </c>
      <c r="B29" s="12" t="s">
        <v>35</v>
      </c>
      <c r="C29" s="13" t="s">
        <v>37</v>
      </c>
      <c r="D29" s="14" t="s">
        <v>35</v>
      </c>
      <c r="E29" s="15" t="s">
        <v>35</v>
      </c>
      <c r="F29" s="16"/>
      <c r="G29" s="16"/>
      <c r="H29" s="23" t="s">
        <v>35</v>
      </c>
      <c r="I29" s="17"/>
      <c r="J29" s="17">
        <v>18.78</v>
      </c>
      <c r="K29" s="16"/>
      <c r="L29" s="27" t="s">
        <v>35</v>
      </c>
      <c r="M29" s="6"/>
      <c r="N29" s="6"/>
      <c r="O29" s="6"/>
      <c r="P29" s="6"/>
      <c r="Q29" s="6"/>
    </row>
    <row r="30" spans="1:17" outlineLevel="1">
      <c r="A30" s="11" t="s">
        <v>35</v>
      </c>
      <c r="B30" s="12" t="s">
        <v>35</v>
      </c>
      <c r="C30" s="13" t="s">
        <v>38</v>
      </c>
      <c r="D30" s="14" t="s">
        <v>35</v>
      </c>
      <c r="E30" s="15" t="s">
        <v>35</v>
      </c>
      <c r="F30" s="16">
        <v>139.30000000000001</v>
      </c>
      <c r="G30" s="16"/>
      <c r="H30" s="23">
        <v>69.650000000000006</v>
      </c>
      <c r="I30" s="17"/>
      <c r="J30" s="17">
        <v>7.47</v>
      </c>
      <c r="K30" s="16">
        <v>520.29</v>
      </c>
      <c r="L30" s="27" t="s">
        <v>35</v>
      </c>
      <c r="M30" s="6"/>
      <c r="N30" s="6"/>
      <c r="O30" s="6"/>
      <c r="P30" s="6"/>
      <c r="Q30" s="6"/>
    </row>
    <row r="31" spans="1:17" outlineLevel="1">
      <c r="A31" s="11" t="s">
        <v>35</v>
      </c>
      <c r="B31" s="12" t="s">
        <v>35</v>
      </c>
      <c r="C31" s="13" t="s">
        <v>39</v>
      </c>
      <c r="D31" s="14" t="s">
        <v>35</v>
      </c>
      <c r="E31" s="15" t="s">
        <v>35</v>
      </c>
      <c r="F31" s="58" t="s">
        <v>40</v>
      </c>
      <c r="G31" s="16"/>
      <c r="H31" s="59" t="s">
        <v>41</v>
      </c>
      <c r="I31" s="17"/>
      <c r="J31" s="17">
        <v>18.78</v>
      </c>
      <c r="K31" s="58" t="s">
        <v>42</v>
      </c>
      <c r="L31" s="27" t="s">
        <v>35</v>
      </c>
      <c r="M31" s="6"/>
      <c r="N31" s="6"/>
      <c r="O31" s="6"/>
      <c r="P31" s="6"/>
      <c r="Q31" s="6"/>
    </row>
    <row r="32" spans="1:17" outlineLevel="1">
      <c r="A32" s="11" t="s">
        <v>35</v>
      </c>
      <c r="B32" s="12" t="s">
        <v>35</v>
      </c>
      <c r="C32" s="13" t="s">
        <v>43</v>
      </c>
      <c r="D32" s="14" t="s">
        <v>35</v>
      </c>
      <c r="E32" s="15" t="s">
        <v>35</v>
      </c>
      <c r="F32" s="16"/>
      <c r="G32" s="16"/>
      <c r="H32" s="23" t="s">
        <v>35</v>
      </c>
      <c r="I32" s="17"/>
      <c r="J32" s="17"/>
      <c r="K32" s="16"/>
      <c r="L32" s="27" t="s">
        <v>35</v>
      </c>
      <c r="M32" s="6"/>
      <c r="N32" s="6"/>
      <c r="O32" s="6"/>
      <c r="P32" s="6"/>
      <c r="Q32" s="6"/>
    </row>
    <row r="33" spans="1:17" s="2" customFormat="1" ht="45" outlineLevel="1">
      <c r="A33" s="11" t="s">
        <v>35</v>
      </c>
      <c r="B33" s="12" t="s">
        <v>35</v>
      </c>
      <c r="C33" s="13" t="s">
        <v>44</v>
      </c>
      <c r="D33" s="14" t="s">
        <v>45</v>
      </c>
      <c r="E33" s="15">
        <v>80</v>
      </c>
      <c r="F33" s="16"/>
      <c r="G33" s="16"/>
      <c r="H33" s="23">
        <v>5.33</v>
      </c>
      <c r="I33" s="17"/>
      <c r="J33" s="17" t="s">
        <v>46</v>
      </c>
      <c r="K33" s="16">
        <v>79.989999999999995</v>
      </c>
      <c r="L33" s="27" t="s">
        <v>35</v>
      </c>
      <c r="M33" s="6"/>
      <c r="N33" s="6"/>
      <c r="O33" s="6"/>
      <c r="P33" s="6"/>
      <c r="Q33" s="6"/>
    </row>
    <row r="34" spans="1:17" s="2" customFormat="1" ht="45" outlineLevel="1">
      <c r="A34" s="11" t="s">
        <v>35</v>
      </c>
      <c r="B34" s="12" t="s">
        <v>35</v>
      </c>
      <c r="C34" s="13" t="s">
        <v>47</v>
      </c>
      <c r="D34" s="14" t="s">
        <v>45</v>
      </c>
      <c r="E34" s="15">
        <v>38.25</v>
      </c>
      <c r="F34" s="16"/>
      <c r="G34" s="16">
        <v>0.85</v>
      </c>
      <c r="H34" s="23">
        <v>2.5499999999999998</v>
      </c>
      <c r="I34" s="17"/>
      <c r="J34" s="17" t="s">
        <v>48</v>
      </c>
      <c r="K34" s="16">
        <v>34.99</v>
      </c>
      <c r="L34" s="27" t="s">
        <v>35</v>
      </c>
      <c r="M34" s="6"/>
      <c r="N34" s="6"/>
      <c r="O34" s="6"/>
      <c r="P34" s="6"/>
      <c r="Q34" s="6"/>
    </row>
    <row r="35" spans="1:17" s="2" customFormat="1" ht="15.75">
      <c r="A35" s="32" t="s">
        <v>35</v>
      </c>
      <c r="B35" s="33" t="s">
        <v>35</v>
      </c>
      <c r="C35" s="34" t="s">
        <v>49</v>
      </c>
      <c r="D35" s="32" t="s">
        <v>35</v>
      </c>
      <c r="E35" s="35" t="s">
        <v>35</v>
      </c>
      <c r="F35" s="36"/>
      <c r="G35" s="36"/>
      <c r="H35" s="37">
        <v>77.53</v>
      </c>
      <c r="I35" s="38"/>
      <c r="J35" s="38"/>
      <c r="K35" s="36">
        <v>635.27</v>
      </c>
      <c r="L35" s="39">
        <v>1270.54</v>
      </c>
      <c r="M35" s="6"/>
      <c r="N35" s="6"/>
      <c r="O35" s="6"/>
      <c r="P35" s="6"/>
      <c r="Q35" s="6"/>
    </row>
    <row r="36" spans="1:17" ht="90">
      <c r="A36" s="11">
        <v>10</v>
      </c>
      <c r="B36" s="12" t="s">
        <v>50</v>
      </c>
      <c r="C36" s="65" t="s">
        <v>96</v>
      </c>
      <c r="D36" s="14" t="s">
        <v>51</v>
      </c>
      <c r="E36" s="15">
        <v>0.45</v>
      </c>
      <c r="F36" s="16">
        <v>21786.639999999999</v>
      </c>
      <c r="G36" s="16"/>
      <c r="H36" s="23" t="s">
        <v>35</v>
      </c>
      <c r="I36" s="17" t="s">
        <v>52</v>
      </c>
      <c r="J36" s="17"/>
      <c r="K36" s="16"/>
      <c r="L36" s="27">
        <v>25.2</v>
      </c>
      <c r="M36" s="6"/>
      <c r="N36" s="6"/>
      <c r="O36" s="6"/>
      <c r="P36" s="6"/>
      <c r="Q36" s="6"/>
    </row>
    <row r="37" spans="1:17" outlineLevel="1">
      <c r="A37" s="11" t="s">
        <v>35</v>
      </c>
      <c r="B37" s="12" t="s">
        <v>35</v>
      </c>
      <c r="C37" s="13" t="s">
        <v>37</v>
      </c>
      <c r="D37" s="14" t="s">
        <v>35</v>
      </c>
      <c r="E37" s="15" t="s">
        <v>35</v>
      </c>
      <c r="F37" s="16">
        <v>659.91</v>
      </c>
      <c r="G37" s="16"/>
      <c r="H37" s="23">
        <v>296.95999999999998</v>
      </c>
      <c r="I37" s="17"/>
      <c r="J37" s="17">
        <v>19.760000000000002</v>
      </c>
      <c r="K37" s="16">
        <v>5867.92</v>
      </c>
      <c r="L37" s="27" t="s">
        <v>35</v>
      </c>
      <c r="M37" s="6"/>
      <c r="N37" s="6"/>
      <c r="O37" s="6"/>
      <c r="P37" s="6"/>
      <c r="Q37" s="6"/>
    </row>
    <row r="38" spans="1:17" outlineLevel="1">
      <c r="A38" s="11" t="s">
        <v>35</v>
      </c>
      <c r="B38" s="12" t="s">
        <v>35</v>
      </c>
      <c r="C38" s="13" t="s">
        <v>38</v>
      </c>
      <c r="D38" s="14" t="s">
        <v>35</v>
      </c>
      <c r="E38" s="15" t="s">
        <v>35</v>
      </c>
      <c r="F38" s="16">
        <v>2486.2399999999998</v>
      </c>
      <c r="G38" s="16"/>
      <c r="H38" s="23">
        <v>1118.81</v>
      </c>
      <c r="I38" s="17"/>
      <c r="J38" s="17">
        <v>8.4700000000000006</v>
      </c>
      <c r="K38" s="16">
        <v>9476.2999999999993</v>
      </c>
      <c r="L38" s="27" t="s">
        <v>35</v>
      </c>
      <c r="M38" s="6"/>
      <c r="N38" s="6"/>
      <c r="O38" s="6"/>
      <c r="P38" s="6"/>
      <c r="Q38" s="6"/>
    </row>
    <row r="39" spans="1:17" outlineLevel="1">
      <c r="A39" s="11" t="s">
        <v>35</v>
      </c>
      <c r="B39" s="12" t="s">
        <v>35</v>
      </c>
      <c r="C39" s="13" t="s">
        <v>39</v>
      </c>
      <c r="D39" s="14" t="s">
        <v>35</v>
      </c>
      <c r="E39" s="15" t="s">
        <v>35</v>
      </c>
      <c r="F39" s="58" t="s">
        <v>53</v>
      </c>
      <c r="G39" s="16"/>
      <c r="H39" s="59" t="s">
        <v>54</v>
      </c>
      <c r="I39" s="17"/>
      <c r="J39" s="17">
        <v>19.760000000000002</v>
      </c>
      <c r="K39" s="58" t="s">
        <v>55</v>
      </c>
      <c r="L39" s="27" t="s">
        <v>35</v>
      </c>
      <c r="M39" s="6"/>
      <c r="N39" s="6"/>
      <c r="O39" s="6"/>
      <c r="P39" s="6"/>
      <c r="Q39" s="6"/>
    </row>
    <row r="40" spans="1:17" outlineLevel="1">
      <c r="A40" s="11" t="s">
        <v>35</v>
      </c>
      <c r="B40" s="12" t="s">
        <v>35</v>
      </c>
      <c r="C40" s="13" t="s">
        <v>43</v>
      </c>
      <c r="D40" s="14" t="s">
        <v>35</v>
      </c>
      <c r="E40" s="15" t="s">
        <v>35</v>
      </c>
      <c r="F40" s="16">
        <v>18640.490000000002</v>
      </c>
      <c r="G40" s="16"/>
      <c r="H40" s="23">
        <v>8388.2199999999993</v>
      </c>
      <c r="I40" s="17"/>
      <c r="J40" s="17">
        <v>8.51</v>
      </c>
      <c r="K40" s="16">
        <v>71383.759999999995</v>
      </c>
      <c r="L40" s="27" t="s">
        <v>35</v>
      </c>
      <c r="M40" s="6"/>
      <c r="N40" s="6"/>
      <c r="O40" s="6"/>
      <c r="P40" s="6"/>
      <c r="Q40" s="6"/>
    </row>
    <row r="41" spans="1:17" ht="45" outlineLevel="1">
      <c r="A41" s="11" t="s">
        <v>35</v>
      </c>
      <c r="B41" s="12" t="s">
        <v>35</v>
      </c>
      <c r="C41" s="13" t="s">
        <v>44</v>
      </c>
      <c r="D41" s="14" t="s">
        <v>45</v>
      </c>
      <c r="E41" s="15">
        <v>104</v>
      </c>
      <c r="F41" s="16"/>
      <c r="G41" s="16"/>
      <c r="H41" s="23">
        <v>430.83</v>
      </c>
      <c r="I41" s="17"/>
      <c r="J41" s="17" t="s">
        <v>56</v>
      </c>
      <c r="K41" s="16">
        <v>6794.21</v>
      </c>
      <c r="L41" s="27" t="s">
        <v>35</v>
      </c>
      <c r="M41" s="6"/>
      <c r="N41" s="6"/>
      <c r="O41" s="6"/>
      <c r="P41" s="6"/>
      <c r="Q41" s="6"/>
    </row>
    <row r="42" spans="1:17" ht="30" outlineLevel="1">
      <c r="A42" s="11" t="s">
        <v>35</v>
      </c>
      <c r="B42" s="12" t="s">
        <v>35</v>
      </c>
      <c r="C42" s="13" t="s">
        <v>47</v>
      </c>
      <c r="D42" s="14" t="s">
        <v>45</v>
      </c>
      <c r="E42" s="15">
        <v>60</v>
      </c>
      <c r="F42" s="16"/>
      <c r="G42" s="16"/>
      <c r="H42" s="23">
        <v>248.56</v>
      </c>
      <c r="I42" s="17"/>
      <c r="J42" s="17" t="s">
        <v>57</v>
      </c>
      <c r="K42" s="16">
        <v>3519.89</v>
      </c>
      <c r="L42" s="27" t="s">
        <v>35</v>
      </c>
      <c r="M42" s="6"/>
      <c r="N42" s="6"/>
      <c r="O42" s="6"/>
      <c r="P42" s="6"/>
      <c r="Q42" s="6"/>
    </row>
    <row r="43" spans="1:17" outlineLevel="1">
      <c r="A43" s="11" t="s">
        <v>35</v>
      </c>
      <c r="B43" s="12" t="s">
        <v>35</v>
      </c>
      <c r="C43" s="13" t="s">
        <v>58</v>
      </c>
      <c r="D43" s="14" t="s">
        <v>59</v>
      </c>
      <c r="E43" s="15">
        <v>87.29</v>
      </c>
      <c r="F43" s="16"/>
      <c r="G43" s="16"/>
      <c r="H43" s="23" t="s">
        <v>35</v>
      </c>
      <c r="I43" s="17"/>
      <c r="J43" s="17"/>
      <c r="K43" s="16"/>
      <c r="L43" s="27">
        <v>39.280500000000004</v>
      </c>
      <c r="M43" s="6"/>
      <c r="N43" s="6"/>
      <c r="O43" s="6"/>
      <c r="P43" s="6"/>
      <c r="Q43" s="6"/>
    </row>
    <row r="44" spans="1:17" ht="15.75">
      <c r="A44" s="32" t="s">
        <v>35</v>
      </c>
      <c r="B44" s="33" t="s">
        <v>35</v>
      </c>
      <c r="C44" s="34" t="s">
        <v>49</v>
      </c>
      <c r="D44" s="32" t="s">
        <v>35</v>
      </c>
      <c r="E44" s="35" t="s">
        <v>35</v>
      </c>
      <c r="F44" s="36"/>
      <c r="G44" s="36"/>
      <c r="H44" s="37">
        <v>10483.379999999999</v>
      </c>
      <c r="I44" s="38"/>
      <c r="J44" s="38"/>
      <c r="K44" s="36">
        <v>97042.08</v>
      </c>
      <c r="L44" s="39">
        <v>215649.07</v>
      </c>
      <c r="M44" s="6"/>
      <c r="N44" s="6"/>
      <c r="O44" s="6"/>
      <c r="P44" s="6"/>
      <c r="Q44" s="6"/>
    </row>
    <row r="45" spans="1:17" ht="60">
      <c r="A45" s="40">
        <v>11</v>
      </c>
      <c r="B45" s="41" t="s">
        <v>60</v>
      </c>
      <c r="C45" s="42" t="s">
        <v>61</v>
      </c>
      <c r="D45" s="43" t="s">
        <v>62</v>
      </c>
      <c r="E45" s="44">
        <v>-5.1749999999999998</v>
      </c>
      <c r="F45" s="45">
        <v>291.19</v>
      </c>
      <c r="G45" s="45"/>
      <c r="H45" s="46">
        <v>-1506.91</v>
      </c>
      <c r="I45" s="47" t="s">
        <v>52</v>
      </c>
      <c r="J45" s="47">
        <v>8.81</v>
      </c>
      <c r="K45" s="36">
        <v>-13275.86</v>
      </c>
      <c r="L45" s="21" t="s">
        <v>35</v>
      </c>
      <c r="M45" s="6"/>
      <c r="N45" s="6"/>
      <c r="O45" s="6"/>
      <c r="P45" s="6"/>
      <c r="Q45" s="6"/>
    </row>
    <row r="46" spans="1:17" ht="60">
      <c r="A46" s="40">
        <v>12</v>
      </c>
      <c r="B46" s="41" t="s">
        <v>63</v>
      </c>
      <c r="C46" s="42" t="s">
        <v>64</v>
      </c>
      <c r="D46" s="43" t="s">
        <v>62</v>
      </c>
      <c r="E46" s="44">
        <v>-24.75</v>
      </c>
      <c r="F46" s="45">
        <v>276.91000000000003</v>
      </c>
      <c r="G46" s="45"/>
      <c r="H46" s="46">
        <v>-6853.52</v>
      </c>
      <c r="I46" s="47" t="s">
        <v>52</v>
      </c>
      <c r="J46" s="47">
        <v>8.4600000000000009</v>
      </c>
      <c r="K46" s="36">
        <v>-57980.800000000003</v>
      </c>
      <c r="L46" s="21" t="s">
        <v>35</v>
      </c>
      <c r="M46" s="6"/>
      <c r="N46" s="6"/>
      <c r="O46" s="6"/>
      <c r="P46" s="6"/>
      <c r="Q46" s="6"/>
    </row>
    <row r="47" spans="1:17" ht="30">
      <c r="A47" s="48">
        <v>2</v>
      </c>
      <c r="B47" s="49" t="s">
        <v>65</v>
      </c>
      <c r="C47" s="50" t="s">
        <v>66</v>
      </c>
      <c r="D47" s="51" t="s">
        <v>67</v>
      </c>
      <c r="E47" s="52">
        <v>90</v>
      </c>
      <c r="F47" s="53">
        <v>545</v>
      </c>
      <c r="G47" s="53"/>
      <c r="H47" s="54">
        <v>49050</v>
      </c>
      <c r="I47" s="55"/>
      <c r="J47" s="55"/>
      <c r="K47" s="56">
        <v>49050</v>
      </c>
      <c r="L47" s="57" t="s">
        <v>35</v>
      </c>
      <c r="M47" s="6"/>
      <c r="N47" s="6"/>
      <c r="O47" s="6"/>
      <c r="P47" s="6"/>
      <c r="Q47" s="6"/>
    </row>
    <row r="48" spans="1:17" ht="90">
      <c r="A48" s="11">
        <v>14</v>
      </c>
      <c r="B48" s="12" t="s">
        <v>68</v>
      </c>
      <c r="C48" s="13" t="s">
        <v>69</v>
      </c>
      <c r="D48" s="14" t="s">
        <v>70</v>
      </c>
      <c r="E48" s="15">
        <v>90</v>
      </c>
      <c r="F48" s="16">
        <v>21.21</v>
      </c>
      <c r="G48" s="16"/>
      <c r="H48" s="23" t="s">
        <v>35</v>
      </c>
      <c r="I48" s="17" t="s">
        <v>52</v>
      </c>
      <c r="J48" s="17"/>
      <c r="K48" s="16"/>
      <c r="L48" s="27" t="s">
        <v>35</v>
      </c>
      <c r="M48" s="6"/>
      <c r="N48" s="6"/>
      <c r="O48" s="6"/>
      <c r="P48" s="6"/>
      <c r="Q48" s="6"/>
    </row>
    <row r="49" spans="1:17" outlineLevel="1">
      <c r="A49" s="11" t="s">
        <v>35</v>
      </c>
      <c r="B49" s="12" t="s">
        <v>35</v>
      </c>
      <c r="C49" s="13" t="s">
        <v>37</v>
      </c>
      <c r="D49" s="14" t="s">
        <v>35</v>
      </c>
      <c r="E49" s="15" t="s">
        <v>35</v>
      </c>
      <c r="F49" s="16"/>
      <c r="G49" s="16"/>
      <c r="H49" s="23" t="s">
        <v>35</v>
      </c>
      <c r="I49" s="17"/>
      <c r="J49" s="17"/>
      <c r="K49" s="16"/>
      <c r="L49" s="27" t="s">
        <v>35</v>
      </c>
      <c r="M49" s="6"/>
      <c r="N49" s="6"/>
      <c r="O49" s="6"/>
      <c r="P49" s="6"/>
      <c r="Q49" s="6"/>
    </row>
    <row r="50" spans="1:17" outlineLevel="1">
      <c r="A50" s="11" t="s">
        <v>35</v>
      </c>
      <c r="B50" s="12" t="s">
        <v>35</v>
      </c>
      <c r="C50" s="13" t="s">
        <v>38</v>
      </c>
      <c r="D50" s="14" t="s">
        <v>35</v>
      </c>
      <c r="E50" s="15" t="s">
        <v>35</v>
      </c>
      <c r="F50" s="16">
        <v>21.21</v>
      </c>
      <c r="G50" s="16"/>
      <c r="H50" s="23">
        <v>1908.9</v>
      </c>
      <c r="I50" s="17"/>
      <c r="J50" s="17">
        <v>8.9499999999999993</v>
      </c>
      <c r="K50" s="16">
        <v>17084.66</v>
      </c>
      <c r="L50" s="27" t="s">
        <v>35</v>
      </c>
      <c r="M50" s="6"/>
      <c r="N50" s="6"/>
      <c r="O50" s="6"/>
      <c r="P50" s="6"/>
      <c r="Q50" s="6"/>
    </row>
    <row r="51" spans="1:17" outlineLevel="1">
      <c r="A51" s="11" t="s">
        <v>35</v>
      </c>
      <c r="B51" s="12" t="s">
        <v>35</v>
      </c>
      <c r="C51" s="13" t="s">
        <v>39</v>
      </c>
      <c r="D51" s="14" t="s">
        <v>35</v>
      </c>
      <c r="E51" s="15" t="s">
        <v>35</v>
      </c>
      <c r="F51" s="16"/>
      <c r="G51" s="16"/>
      <c r="H51" s="23" t="s">
        <v>35</v>
      </c>
      <c r="I51" s="17"/>
      <c r="J51" s="17"/>
      <c r="K51" s="16"/>
      <c r="L51" s="27" t="s">
        <v>35</v>
      </c>
      <c r="M51" s="6"/>
      <c r="N51" s="6"/>
      <c r="O51" s="6"/>
      <c r="P51" s="6"/>
      <c r="Q51" s="6"/>
    </row>
    <row r="52" spans="1:17" outlineLevel="1">
      <c r="A52" s="11" t="s">
        <v>35</v>
      </c>
      <c r="B52" s="12" t="s">
        <v>35</v>
      </c>
      <c r="C52" s="13" t="s">
        <v>43</v>
      </c>
      <c r="D52" s="14" t="s">
        <v>35</v>
      </c>
      <c r="E52" s="15" t="s">
        <v>35</v>
      </c>
      <c r="F52" s="16"/>
      <c r="G52" s="16"/>
      <c r="H52" s="23" t="s">
        <v>35</v>
      </c>
      <c r="I52" s="17"/>
      <c r="J52" s="17"/>
      <c r="K52" s="16"/>
      <c r="L52" s="27" t="s">
        <v>35</v>
      </c>
      <c r="M52" s="6"/>
      <c r="N52" s="6"/>
      <c r="O52" s="6"/>
      <c r="P52" s="6"/>
      <c r="Q52" s="6"/>
    </row>
    <row r="53" spans="1:17" ht="30" outlineLevel="1">
      <c r="A53" s="11" t="s">
        <v>35</v>
      </c>
      <c r="B53" s="12" t="s">
        <v>35</v>
      </c>
      <c r="C53" s="13" t="s">
        <v>44</v>
      </c>
      <c r="D53" s="14" t="s">
        <v>45</v>
      </c>
      <c r="E53" s="15">
        <v>0</v>
      </c>
      <c r="F53" s="16"/>
      <c r="G53" s="16"/>
      <c r="H53" s="23" t="s">
        <v>35</v>
      </c>
      <c r="I53" s="17"/>
      <c r="J53" s="17" t="s">
        <v>71</v>
      </c>
      <c r="K53" s="16"/>
      <c r="L53" s="27" t="s">
        <v>35</v>
      </c>
      <c r="M53" s="6"/>
      <c r="N53" s="6"/>
      <c r="O53" s="6"/>
      <c r="P53" s="6"/>
      <c r="Q53" s="6"/>
    </row>
    <row r="54" spans="1:17" ht="30" outlineLevel="1">
      <c r="A54" s="11" t="s">
        <v>35</v>
      </c>
      <c r="B54" s="12" t="s">
        <v>35</v>
      </c>
      <c r="C54" s="13" t="s">
        <v>47</v>
      </c>
      <c r="D54" s="14" t="s">
        <v>45</v>
      </c>
      <c r="E54" s="15">
        <v>0</v>
      </c>
      <c r="F54" s="16"/>
      <c r="G54" s="16"/>
      <c r="H54" s="23" t="s">
        <v>35</v>
      </c>
      <c r="I54" s="17"/>
      <c r="J54" s="17" t="s">
        <v>72</v>
      </c>
      <c r="K54" s="16"/>
      <c r="L54" s="27" t="s">
        <v>35</v>
      </c>
      <c r="M54" s="6"/>
      <c r="N54" s="6"/>
      <c r="O54" s="6"/>
      <c r="P54" s="6"/>
      <c r="Q54" s="6"/>
    </row>
    <row r="55" spans="1:17" ht="15.75">
      <c r="A55" s="32" t="s">
        <v>35</v>
      </c>
      <c r="B55" s="33" t="s">
        <v>35</v>
      </c>
      <c r="C55" s="34" t="s">
        <v>49</v>
      </c>
      <c r="D55" s="32" t="s">
        <v>35</v>
      </c>
      <c r="E55" s="35" t="s">
        <v>35</v>
      </c>
      <c r="F55" s="36"/>
      <c r="G55" s="36"/>
      <c r="H55" s="37">
        <v>1908.9</v>
      </c>
      <c r="I55" s="38"/>
      <c r="J55" s="38"/>
      <c r="K55" s="36">
        <v>17084.66</v>
      </c>
      <c r="L55" s="39">
        <v>189.83</v>
      </c>
      <c r="M55" s="6"/>
      <c r="N55" s="6"/>
      <c r="O55" s="6"/>
      <c r="P55" s="6"/>
      <c r="Q55" s="6"/>
    </row>
    <row r="56" spans="1:17">
      <c r="A56" s="11"/>
      <c r="B56" s="12"/>
      <c r="C56" s="94" t="s">
        <v>73</v>
      </c>
      <c r="D56" s="95"/>
      <c r="E56" s="95"/>
      <c r="F56" s="95"/>
      <c r="G56" s="95"/>
      <c r="H56" s="23">
        <v>3422.11</v>
      </c>
      <c r="I56" s="17"/>
      <c r="J56" s="17"/>
      <c r="K56" s="16">
        <v>82126.27</v>
      </c>
      <c r="L56" s="27" t="s">
        <v>74</v>
      </c>
      <c r="M56" s="6"/>
      <c r="N56" s="6"/>
      <c r="O56" s="6"/>
      <c r="P56" s="6"/>
      <c r="Q56" s="6"/>
    </row>
    <row r="57" spans="1:17">
      <c r="A57" s="11"/>
      <c r="B57" s="12"/>
      <c r="C57" s="94" t="s">
        <v>75</v>
      </c>
      <c r="D57" s="95"/>
      <c r="E57" s="95"/>
      <c r="F57" s="95"/>
      <c r="G57" s="95"/>
      <c r="H57" s="23" t="s">
        <v>35</v>
      </c>
      <c r="I57" s="17"/>
      <c r="J57" s="17"/>
      <c r="K57" s="16"/>
      <c r="L57" s="27" t="s">
        <v>74</v>
      </c>
      <c r="M57" s="6"/>
      <c r="N57" s="6"/>
      <c r="O57" s="6"/>
      <c r="P57" s="6"/>
      <c r="Q57" s="6"/>
    </row>
    <row r="58" spans="1:17">
      <c r="A58" s="11"/>
      <c r="B58" s="12"/>
      <c r="C58" s="94" t="s">
        <v>76</v>
      </c>
      <c r="D58" s="95"/>
      <c r="E58" s="95"/>
      <c r="F58" s="95"/>
      <c r="G58" s="95"/>
      <c r="H58" s="23">
        <v>420.92</v>
      </c>
      <c r="I58" s="17"/>
      <c r="J58" s="17"/>
      <c r="K58" s="16">
        <v>8310.7800000000007</v>
      </c>
      <c r="L58" s="27" t="s">
        <v>74</v>
      </c>
      <c r="M58" s="6"/>
      <c r="N58" s="6"/>
      <c r="O58" s="6"/>
      <c r="P58" s="6"/>
      <c r="Q58" s="6"/>
    </row>
    <row r="59" spans="1:17">
      <c r="A59" s="11"/>
      <c r="B59" s="12"/>
      <c r="C59" s="94" t="s">
        <v>77</v>
      </c>
      <c r="D59" s="95"/>
      <c r="E59" s="95"/>
      <c r="F59" s="95"/>
      <c r="G59" s="95"/>
      <c r="H59" s="23">
        <v>27.79</v>
      </c>
      <c r="I59" s="17"/>
      <c r="J59" s="17"/>
      <c r="K59" s="16">
        <v>49177.1</v>
      </c>
      <c r="L59" s="27" t="s">
        <v>74</v>
      </c>
      <c r="M59" s="6"/>
      <c r="N59" s="6"/>
      <c r="O59" s="6"/>
      <c r="P59" s="6"/>
      <c r="Q59" s="6"/>
    </row>
    <row r="60" spans="1:17">
      <c r="A60" s="11"/>
      <c r="B60" s="12"/>
      <c r="C60" s="94" t="s">
        <v>78</v>
      </c>
      <c r="D60" s="95"/>
      <c r="E60" s="95"/>
      <c r="F60" s="95"/>
      <c r="G60" s="95"/>
      <c r="H60" s="23">
        <v>3097.36</v>
      </c>
      <c r="I60" s="17"/>
      <c r="J60" s="17"/>
      <c r="K60" s="16">
        <v>27081.25</v>
      </c>
      <c r="L60" s="27" t="s">
        <v>74</v>
      </c>
      <c r="M60" s="6"/>
      <c r="N60" s="6"/>
      <c r="O60" s="6"/>
      <c r="P60" s="6"/>
      <c r="Q60" s="6"/>
    </row>
    <row r="61" spans="1:17" ht="15.75">
      <c r="A61" s="11"/>
      <c r="B61" s="12"/>
      <c r="C61" s="98" t="s">
        <v>79</v>
      </c>
      <c r="D61" s="99"/>
      <c r="E61" s="99"/>
      <c r="F61" s="99"/>
      <c r="G61" s="99"/>
      <c r="H61" s="29">
        <v>436.16</v>
      </c>
      <c r="I61" s="30"/>
      <c r="J61" s="30"/>
      <c r="K61" s="28">
        <v>6874.2</v>
      </c>
      <c r="L61" s="31" t="s">
        <v>74</v>
      </c>
      <c r="M61" s="6"/>
      <c r="N61" s="6"/>
      <c r="O61" s="6"/>
      <c r="P61" s="6"/>
      <c r="Q61" s="6"/>
    </row>
    <row r="62" spans="1:17" ht="15.75">
      <c r="A62" s="11"/>
      <c r="B62" s="12"/>
      <c r="C62" s="98" t="s">
        <v>80</v>
      </c>
      <c r="D62" s="99"/>
      <c r="E62" s="99"/>
      <c r="F62" s="99"/>
      <c r="G62" s="99"/>
      <c r="H62" s="29">
        <v>251.11</v>
      </c>
      <c r="I62" s="30"/>
      <c r="J62" s="30"/>
      <c r="K62" s="28">
        <v>3554.88</v>
      </c>
      <c r="L62" s="31" t="s">
        <v>74</v>
      </c>
      <c r="M62" s="6"/>
      <c r="N62" s="6"/>
      <c r="O62" s="6"/>
      <c r="P62" s="6"/>
      <c r="Q62" s="6"/>
    </row>
    <row r="63" spans="1:17" ht="15.75">
      <c r="A63" s="11"/>
      <c r="B63" s="12"/>
      <c r="C63" s="98" t="s">
        <v>81</v>
      </c>
      <c r="D63" s="99"/>
      <c r="E63" s="99"/>
      <c r="F63" s="99"/>
      <c r="G63" s="99"/>
      <c r="H63" s="29" t="s">
        <v>35</v>
      </c>
      <c r="I63" s="30"/>
      <c r="J63" s="30"/>
      <c r="K63" s="28"/>
      <c r="L63" s="31" t="s">
        <v>74</v>
      </c>
      <c r="M63" s="6"/>
      <c r="N63" s="6"/>
      <c r="O63" s="6"/>
      <c r="P63" s="6"/>
      <c r="Q63" s="6"/>
    </row>
    <row r="64" spans="1:17" ht="32.1" customHeight="1">
      <c r="A64" s="11"/>
      <c r="B64" s="12"/>
      <c r="C64" s="94" t="s">
        <v>82</v>
      </c>
      <c r="D64" s="95"/>
      <c r="E64" s="95"/>
      <c r="F64" s="95"/>
      <c r="G64" s="95"/>
      <c r="H64" s="23">
        <v>77.53</v>
      </c>
      <c r="I64" s="17"/>
      <c r="J64" s="17"/>
      <c r="K64" s="16">
        <v>635.27</v>
      </c>
      <c r="L64" s="27" t="s">
        <v>74</v>
      </c>
      <c r="M64" s="6"/>
      <c r="N64" s="6"/>
      <c r="O64" s="6"/>
      <c r="P64" s="6"/>
      <c r="Q64" s="6"/>
    </row>
    <row r="65" spans="1:17" ht="32.1" customHeight="1">
      <c r="A65" s="11"/>
      <c r="B65" s="12"/>
      <c r="C65" s="94" t="s">
        <v>83</v>
      </c>
      <c r="D65" s="95"/>
      <c r="E65" s="95"/>
      <c r="F65" s="95"/>
      <c r="G65" s="95"/>
      <c r="H65" s="23">
        <v>2122.9499999999998</v>
      </c>
      <c r="I65" s="17"/>
      <c r="J65" s="17"/>
      <c r="K65" s="16">
        <v>25785.42</v>
      </c>
      <c r="L65" s="27" t="s">
        <v>74</v>
      </c>
      <c r="M65" s="6"/>
      <c r="N65" s="6"/>
      <c r="O65" s="6"/>
      <c r="P65" s="6"/>
      <c r="Q65" s="6"/>
    </row>
    <row r="66" spans="1:17">
      <c r="A66" s="11"/>
      <c r="B66" s="12"/>
      <c r="C66" s="94" t="s">
        <v>84</v>
      </c>
      <c r="D66" s="95"/>
      <c r="E66" s="95"/>
      <c r="F66" s="95"/>
      <c r="G66" s="95"/>
      <c r="H66" s="23" t="s">
        <v>35</v>
      </c>
      <c r="I66" s="17"/>
      <c r="J66" s="17"/>
      <c r="K66" s="16">
        <v>49050</v>
      </c>
      <c r="L66" s="27" t="s">
        <v>74</v>
      </c>
      <c r="M66" s="6"/>
      <c r="N66" s="6"/>
      <c r="O66" s="6"/>
      <c r="P66" s="6"/>
      <c r="Q66" s="6"/>
    </row>
    <row r="67" spans="1:17">
      <c r="A67" s="11"/>
      <c r="B67" s="12"/>
      <c r="C67" s="94" t="s">
        <v>85</v>
      </c>
      <c r="D67" s="95"/>
      <c r="E67" s="95"/>
      <c r="F67" s="95"/>
      <c r="G67" s="95"/>
      <c r="H67" s="23">
        <v>1908.9</v>
      </c>
      <c r="I67" s="17"/>
      <c r="J67" s="17"/>
      <c r="K67" s="16">
        <v>17084.66</v>
      </c>
      <c r="L67" s="27" t="s">
        <v>74</v>
      </c>
      <c r="M67" s="6"/>
      <c r="N67" s="6"/>
      <c r="O67" s="6"/>
      <c r="P67" s="6"/>
      <c r="Q67" s="6"/>
    </row>
    <row r="68" spans="1:17">
      <c r="A68" s="11"/>
      <c r="B68" s="12"/>
      <c r="C68" s="94" t="s">
        <v>86</v>
      </c>
      <c r="D68" s="95"/>
      <c r="E68" s="95"/>
      <c r="F68" s="95"/>
      <c r="G68" s="95"/>
      <c r="H68" s="23">
        <v>4109.38</v>
      </c>
      <c r="I68" s="17"/>
      <c r="J68" s="17"/>
      <c r="K68" s="16">
        <v>92555.35</v>
      </c>
      <c r="L68" s="27" t="s">
        <v>74</v>
      </c>
      <c r="M68" s="6"/>
      <c r="N68" s="6"/>
      <c r="O68" s="6"/>
      <c r="P68" s="6"/>
      <c r="Q68" s="6"/>
    </row>
    <row r="69" spans="1:17" ht="15.75">
      <c r="A69" s="11"/>
      <c r="B69" s="12"/>
      <c r="C69" s="98" t="s">
        <v>87</v>
      </c>
      <c r="D69" s="99"/>
      <c r="E69" s="99"/>
      <c r="F69" s="99"/>
      <c r="G69" s="99"/>
      <c r="H69" s="29">
        <v>4109.38</v>
      </c>
      <c r="I69" s="30"/>
      <c r="J69" s="30"/>
      <c r="K69" s="28">
        <v>92555.35</v>
      </c>
      <c r="L69" s="31" t="s">
        <v>74</v>
      </c>
      <c r="M69" s="6"/>
      <c r="N69" s="6"/>
      <c r="O69" s="6"/>
      <c r="P69" s="6"/>
      <c r="Q69" s="6"/>
    </row>
    <row r="70" spans="1:17">
      <c r="A70" s="11"/>
      <c r="B70" s="12"/>
      <c r="C70" s="94" t="s">
        <v>88</v>
      </c>
      <c r="D70" s="95"/>
      <c r="E70" s="95"/>
      <c r="F70" s="95"/>
      <c r="G70" s="95"/>
      <c r="H70" s="23">
        <v>3422.11</v>
      </c>
      <c r="I70" s="17"/>
      <c r="J70" s="17"/>
      <c r="K70" s="16">
        <v>82126.27</v>
      </c>
      <c r="L70" s="27" t="s">
        <v>74</v>
      </c>
      <c r="M70" s="6"/>
      <c r="N70" s="6"/>
      <c r="O70" s="6"/>
      <c r="P70" s="6"/>
      <c r="Q70" s="6"/>
    </row>
    <row r="71" spans="1:17">
      <c r="A71" s="11"/>
      <c r="B71" s="12"/>
      <c r="C71" s="94" t="s">
        <v>75</v>
      </c>
      <c r="D71" s="95"/>
      <c r="E71" s="95"/>
      <c r="F71" s="95"/>
      <c r="G71" s="95"/>
      <c r="H71" s="23" t="s">
        <v>35</v>
      </c>
      <c r="I71" s="17"/>
      <c r="J71" s="17"/>
      <c r="K71" s="16"/>
      <c r="L71" s="27" t="s">
        <v>74</v>
      </c>
      <c r="M71" s="6"/>
      <c r="N71" s="6"/>
      <c r="O71" s="6"/>
      <c r="P71" s="6"/>
      <c r="Q71" s="6"/>
    </row>
    <row r="72" spans="1:17">
      <c r="A72" s="11"/>
      <c r="B72" s="12"/>
      <c r="C72" s="94" t="s">
        <v>76</v>
      </c>
      <c r="D72" s="95"/>
      <c r="E72" s="95"/>
      <c r="F72" s="95"/>
      <c r="G72" s="95"/>
      <c r="H72" s="23">
        <v>420.92</v>
      </c>
      <c r="I72" s="17"/>
      <c r="J72" s="17"/>
      <c r="K72" s="16">
        <v>8310.7800000000007</v>
      </c>
      <c r="L72" s="27" t="s">
        <v>74</v>
      </c>
      <c r="M72" s="6"/>
      <c r="N72" s="6"/>
      <c r="O72" s="6"/>
      <c r="P72" s="6"/>
      <c r="Q72" s="6"/>
    </row>
    <row r="73" spans="1:17">
      <c r="A73" s="11"/>
      <c r="B73" s="12"/>
      <c r="C73" s="94" t="s">
        <v>77</v>
      </c>
      <c r="D73" s="95"/>
      <c r="E73" s="95"/>
      <c r="F73" s="95"/>
      <c r="G73" s="95"/>
      <c r="H73" s="23">
        <v>27.79</v>
      </c>
      <c r="I73" s="17"/>
      <c r="J73" s="17"/>
      <c r="K73" s="16">
        <v>49177.1</v>
      </c>
      <c r="L73" s="27" t="s">
        <v>74</v>
      </c>
      <c r="M73" s="6"/>
      <c r="N73" s="6"/>
      <c r="O73" s="6"/>
      <c r="P73" s="6"/>
      <c r="Q73" s="6"/>
    </row>
    <row r="74" spans="1:17">
      <c r="A74" s="11"/>
      <c r="B74" s="12"/>
      <c r="C74" s="94" t="s">
        <v>78</v>
      </c>
      <c r="D74" s="95"/>
      <c r="E74" s="95"/>
      <c r="F74" s="95"/>
      <c r="G74" s="95"/>
      <c r="H74" s="23">
        <v>3097.36</v>
      </c>
      <c r="I74" s="17"/>
      <c r="J74" s="17"/>
      <c r="K74" s="16">
        <v>27081.25</v>
      </c>
      <c r="L74" s="27" t="s">
        <v>74</v>
      </c>
      <c r="M74" s="6"/>
      <c r="N74" s="6"/>
      <c r="O74" s="6"/>
      <c r="P74" s="6"/>
      <c r="Q74" s="6"/>
    </row>
    <row r="75" spans="1:17" ht="15.75">
      <c r="A75" s="11"/>
      <c r="B75" s="12"/>
      <c r="C75" s="98" t="s">
        <v>79</v>
      </c>
      <c r="D75" s="99"/>
      <c r="E75" s="99"/>
      <c r="F75" s="99"/>
      <c r="G75" s="99"/>
      <c r="H75" s="29">
        <v>436.16</v>
      </c>
      <c r="I75" s="30"/>
      <c r="J75" s="30"/>
      <c r="K75" s="28">
        <v>6874.2</v>
      </c>
      <c r="L75" s="31" t="s">
        <v>74</v>
      </c>
      <c r="M75" s="6"/>
      <c r="N75" s="6"/>
      <c r="O75" s="6"/>
      <c r="P75" s="6"/>
      <c r="Q75" s="6"/>
    </row>
    <row r="76" spans="1:17" ht="15.75">
      <c r="A76" s="11"/>
      <c r="B76" s="12"/>
      <c r="C76" s="98" t="s">
        <v>80</v>
      </c>
      <c r="D76" s="99"/>
      <c r="E76" s="99"/>
      <c r="F76" s="99"/>
      <c r="G76" s="99"/>
      <c r="H76" s="29">
        <v>251.11</v>
      </c>
      <c r="I76" s="30"/>
      <c r="J76" s="30"/>
      <c r="K76" s="28">
        <v>3554.88</v>
      </c>
      <c r="L76" s="31" t="s">
        <v>74</v>
      </c>
      <c r="M76" s="6"/>
      <c r="N76" s="6"/>
      <c r="O76" s="6"/>
      <c r="P76" s="6"/>
      <c r="Q76" s="6"/>
    </row>
    <row r="77" spans="1:17" ht="15.75">
      <c r="A77" s="11"/>
      <c r="B77" s="12"/>
      <c r="C77" s="98" t="s">
        <v>89</v>
      </c>
      <c r="D77" s="99"/>
      <c r="E77" s="99"/>
      <c r="F77" s="99"/>
      <c r="G77" s="99"/>
      <c r="H77" s="29" t="s">
        <v>35</v>
      </c>
      <c r="I77" s="30"/>
      <c r="J77" s="30"/>
      <c r="K77" s="28"/>
      <c r="L77" s="31" t="s">
        <v>74</v>
      </c>
      <c r="M77" s="6"/>
      <c r="N77" s="6"/>
      <c r="O77" s="6"/>
      <c r="P77" s="6"/>
      <c r="Q77" s="6"/>
    </row>
    <row r="78" spans="1:17" ht="32.1" customHeight="1">
      <c r="A78" s="11"/>
      <c r="B78" s="12"/>
      <c r="C78" s="94" t="s">
        <v>82</v>
      </c>
      <c r="D78" s="95"/>
      <c r="E78" s="95"/>
      <c r="F78" s="95"/>
      <c r="G78" s="95"/>
      <c r="H78" s="23">
        <v>77.53</v>
      </c>
      <c r="I78" s="17"/>
      <c r="J78" s="17"/>
      <c r="K78" s="16">
        <v>635.27</v>
      </c>
      <c r="L78" s="27" t="s">
        <v>74</v>
      </c>
      <c r="M78" s="6"/>
      <c r="N78" s="6"/>
      <c r="O78" s="6"/>
      <c r="P78" s="6"/>
      <c r="Q78" s="6"/>
    </row>
    <row r="79" spans="1:17" ht="32.1" customHeight="1">
      <c r="A79" s="11"/>
      <c r="B79" s="12"/>
      <c r="C79" s="94" t="s">
        <v>83</v>
      </c>
      <c r="D79" s="95"/>
      <c r="E79" s="95"/>
      <c r="F79" s="95"/>
      <c r="G79" s="95"/>
      <c r="H79" s="23">
        <v>2122.9499999999998</v>
      </c>
      <c r="I79" s="17"/>
      <c r="J79" s="17"/>
      <c r="K79" s="16">
        <v>25785.42</v>
      </c>
      <c r="L79" s="27" t="s">
        <v>74</v>
      </c>
      <c r="M79" s="6"/>
      <c r="N79" s="6"/>
      <c r="O79" s="6"/>
      <c r="P79" s="6"/>
      <c r="Q79" s="6"/>
    </row>
    <row r="80" spans="1:17">
      <c r="A80" s="11"/>
      <c r="B80" s="12"/>
      <c r="C80" s="94" t="s">
        <v>84</v>
      </c>
      <c r="D80" s="95"/>
      <c r="E80" s="95"/>
      <c r="F80" s="95"/>
      <c r="G80" s="95"/>
      <c r="H80" s="23" t="s">
        <v>35</v>
      </c>
      <c r="I80" s="17"/>
      <c r="J80" s="17"/>
      <c r="K80" s="16">
        <v>49050</v>
      </c>
      <c r="L80" s="27" t="s">
        <v>74</v>
      </c>
      <c r="M80" s="6"/>
      <c r="N80" s="6"/>
      <c r="O80" s="6"/>
      <c r="P80" s="6"/>
      <c r="Q80" s="6"/>
    </row>
    <row r="81" spans="1:17">
      <c r="A81" s="11"/>
      <c r="B81" s="12"/>
      <c r="C81" s="94" t="s">
        <v>85</v>
      </c>
      <c r="D81" s="95"/>
      <c r="E81" s="95"/>
      <c r="F81" s="95"/>
      <c r="G81" s="95"/>
      <c r="H81" s="23">
        <v>1908.9</v>
      </c>
      <c r="I81" s="17"/>
      <c r="J81" s="17"/>
      <c r="K81" s="16">
        <v>17084.66</v>
      </c>
      <c r="L81" s="27" t="s">
        <v>74</v>
      </c>
      <c r="M81" s="6"/>
      <c r="N81" s="6"/>
      <c r="O81" s="6"/>
      <c r="P81" s="6"/>
      <c r="Q81" s="6"/>
    </row>
    <row r="82" spans="1:17">
      <c r="A82" s="11"/>
      <c r="B82" s="12"/>
      <c r="C82" s="94" t="s">
        <v>86</v>
      </c>
      <c r="D82" s="95"/>
      <c r="E82" s="95"/>
      <c r="F82" s="95"/>
      <c r="G82" s="95"/>
      <c r="H82" s="23">
        <v>4109.38</v>
      </c>
      <c r="I82" s="17"/>
      <c r="J82" s="17"/>
      <c r="K82" s="16">
        <v>92555.35</v>
      </c>
      <c r="L82" s="27" t="s">
        <v>74</v>
      </c>
      <c r="M82" s="6"/>
      <c r="N82" s="6"/>
      <c r="O82" s="6"/>
      <c r="P82" s="6"/>
      <c r="Q82" s="6"/>
    </row>
    <row r="83" spans="1:17" ht="32.1" customHeight="1">
      <c r="A83" s="11"/>
      <c r="B83" s="12"/>
      <c r="C83" s="94" t="s">
        <v>98</v>
      </c>
      <c r="D83" s="95"/>
      <c r="E83" s="95"/>
      <c r="F83" s="95"/>
      <c r="G83" s="95"/>
      <c r="H83" s="23">
        <v>622.71</v>
      </c>
      <c r="I83" s="17"/>
      <c r="J83" s="17"/>
      <c r="K83" s="16">
        <f>K82*0.2</f>
        <v>18511.070000000003</v>
      </c>
      <c r="L83" s="27" t="s">
        <v>74</v>
      </c>
      <c r="M83" s="6"/>
      <c r="N83" s="6"/>
      <c r="O83" s="6"/>
      <c r="P83" s="6"/>
      <c r="Q83" s="6"/>
    </row>
    <row r="84" spans="1:17" ht="15.75">
      <c r="A84" s="11"/>
      <c r="B84" s="12"/>
      <c r="C84" s="98" t="s">
        <v>90</v>
      </c>
      <c r="D84" s="99"/>
      <c r="E84" s="99"/>
      <c r="F84" s="99"/>
      <c r="G84" s="99"/>
      <c r="H84" s="29">
        <v>4732.09</v>
      </c>
      <c r="I84" s="30"/>
      <c r="J84" s="30"/>
      <c r="K84" s="28">
        <f>K83+K82</f>
        <v>111066.42000000001</v>
      </c>
      <c r="L84" s="31" t="s">
        <v>74</v>
      </c>
      <c r="M84" s="6"/>
      <c r="N84" s="6"/>
      <c r="O84" s="6"/>
      <c r="P84" s="6"/>
      <c r="Q84" s="6"/>
    </row>
    <row r="85" spans="1:17" ht="15.75">
      <c r="A85" s="11"/>
      <c r="B85" s="12"/>
      <c r="C85" s="98" t="s">
        <v>99</v>
      </c>
      <c r="D85" s="103"/>
      <c r="E85" s="103"/>
      <c r="F85" s="103"/>
      <c r="G85" s="103"/>
      <c r="H85" s="103"/>
      <c r="I85" s="78"/>
      <c r="J85" s="78"/>
      <c r="K85" s="79">
        <f>K84*1.049</f>
        <v>116508.67458000001</v>
      </c>
      <c r="L85" s="27"/>
      <c r="M85" s="6"/>
      <c r="N85" s="6"/>
      <c r="O85" s="6"/>
      <c r="P85" s="6"/>
      <c r="Q85" s="6"/>
    </row>
    <row r="86" spans="1:17" ht="15.75">
      <c r="A86" s="6"/>
      <c r="B86" s="25"/>
      <c r="C86" s="88"/>
      <c r="D86" s="88"/>
      <c r="E86" s="88"/>
      <c r="F86" s="88"/>
      <c r="G86" s="88"/>
      <c r="H86" s="24"/>
      <c r="I86" s="6"/>
      <c r="J86" s="6"/>
      <c r="K86" s="7"/>
      <c r="L86" s="22"/>
      <c r="M86" s="6"/>
      <c r="N86" s="6"/>
      <c r="O86" s="6"/>
      <c r="P86" s="6"/>
      <c r="Q86" s="6"/>
    </row>
    <row r="87" spans="1:17">
      <c r="M87" s="6"/>
      <c r="N87" s="6"/>
      <c r="O87" s="6"/>
      <c r="P87" s="6"/>
      <c r="Q87" s="6"/>
    </row>
    <row r="91" spans="1:17">
      <c r="A91" s="2"/>
      <c r="B91" s="64" t="s">
        <v>97</v>
      </c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7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>
      <c r="A93" s="2"/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>
      <c r="M94" s="2"/>
      <c r="N94" s="2"/>
      <c r="O94" s="2"/>
      <c r="P94" s="2"/>
      <c r="Q94" s="2"/>
    </row>
  </sheetData>
  <mergeCells count="57">
    <mergeCell ref="H3:L3"/>
    <mergeCell ref="A10:L10"/>
    <mergeCell ref="A11:L11"/>
    <mergeCell ref="A14:L14"/>
    <mergeCell ref="C85:H85"/>
    <mergeCell ref="C79:G79"/>
    <mergeCell ref="C80:G80"/>
    <mergeCell ref="C81:G81"/>
    <mergeCell ref="C82:G82"/>
    <mergeCell ref="C83:G83"/>
    <mergeCell ref="C84:G84"/>
    <mergeCell ref="C73:G73"/>
    <mergeCell ref="C74:G74"/>
    <mergeCell ref="C75:G75"/>
    <mergeCell ref="C76:G76"/>
    <mergeCell ref="C77:G77"/>
    <mergeCell ref="C65:G65"/>
    <mergeCell ref="C78:G78"/>
    <mergeCell ref="C67:G67"/>
    <mergeCell ref="C68:G68"/>
    <mergeCell ref="C69:G69"/>
    <mergeCell ref="C70:G70"/>
    <mergeCell ref="C71:G71"/>
    <mergeCell ref="C72:G72"/>
    <mergeCell ref="C60:G60"/>
    <mergeCell ref="C61:G61"/>
    <mergeCell ref="C62:G62"/>
    <mergeCell ref="C63:G63"/>
    <mergeCell ref="C64:G64"/>
    <mergeCell ref="C86:G86"/>
    <mergeCell ref="A22:A24"/>
    <mergeCell ref="E18:G18"/>
    <mergeCell ref="I18:J18"/>
    <mergeCell ref="K18:L18"/>
    <mergeCell ref="E19:G19"/>
    <mergeCell ref="I19:J19"/>
    <mergeCell ref="K19:L19"/>
    <mergeCell ref="H22:H24"/>
    <mergeCell ref="I22:I24"/>
    <mergeCell ref="C66:G66"/>
    <mergeCell ref="A27:L27"/>
    <mergeCell ref="C56:G56"/>
    <mergeCell ref="C57:G57"/>
    <mergeCell ref="C58:G58"/>
    <mergeCell ref="C59:G59"/>
    <mergeCell ref="I17:J17"/>
    <mergeCell ref="K17:L17"/>
    <mergeCell ref="A13:L13"/>
    <mergeCell ref="I20:L20"/>
    <mergeCell ref="J22:J24"/>
    <mergeCell ref="K22:K24"/>
    <mergeCell ref="B22:B24"/>
    <mergeCell ref="C22:C24"/>
    <mergeCell ref="D22:D24"/>
    <mergeCell ref="E22:E24"/>
    <mergeCell ref="F22:F24"/>
    <mergeCell ref="G22:G24"/>
  </mergeCells>
  <phoneticPr fontId="0" type="noConversion"/>
  <pageMargins left="0.78740157480314965" right="0.19685039370078741" top="0.39370078740157483" bottom="0.39370078740157483" header="0.23622047244094491" footer="0.23622047244094491"/>
  <pageSetup paperSize="9" scale="63" fitToHeight="30000" orientation="portrait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shemtrans</dc:creator>
  <cp:keywords>12.03.2008</cp:keywords>
  <cp:lastModifiedBy>Специалист</cp:lastModifiedBy>
  <cp:lastPrinted>2020-10-27T12:06:22Z</cp:lastPrinted>
  <dcterms:created xsi:type="dcterms:W3CDTF">2003-01-28T12:33:10Z</dcterms:created>
  <dcterms:modified xsi:type="dcterms:W3CDTF">2020-10-27T12:06:39Z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