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<sst xmlns="http://schemas.openxmlformats.org/spreadsheetml/2006/main" count="78" uniqueCount="78">
  <si>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Единица измерения: руб.</t>
  </si>
  <si>
    <t>Наименование</t>
  </si>
  <si>
    <t>План утвержденный на год</t>
  </si>
  <si>
    <t>Исполнено с начала года</t>
  </si>
  <si>
    <t>% исполнения к утвержденному плану года</t>
  </si>
  <si>
    <t>(18210503000012000110) Единый сельскохозяйственный налог</t>
  </si>
  <si>
    <t>(99310804020011000110) Государственная пошлина за совершение нотариальных действий должностыми лицами органов местного самоуправления, уполномоченными в соответствии с законодательными актами РФ на совершение нотариальным действий</t>
  </si>
  <si>
    <t>ИТОГО ДОХОДОВ</t>
  </si>
  <si>
    <t>(00010100000000000000) НАЛОГИ НА ПРИБЫЛЬ, ДОХОДЫ</t>
  </si>
  <si>
    <t>(00010600000000000000) НАЛОГИ НА ИМУЩЕСТВО</t>
  </si>
  <si>
    <t>(00010800000000000000) ГОСУДАРСТВЕННАЯ ПОШЛИНА</t>
  </si>
  <si>
    <t>(0001090000000000000) ЗАДОЛЖЕННОСТЬ И ПЕРЕРАСЧЕТЫ ПО ОТМЕННЕНЫМ НАЛОГАМ, СБОРАМ И ИНЫМ ОБЯЗАТЕЛЬНЫМ ПЛАТЕЖАМ</t>
  </si>
  <si>
    <t>ИТОГО НАЛОГОВЫХ ДОХОДОВ</t>
  </si>
  <si>
    <t>(000111000000000000000) ДОХОДЫ ОТ ИСПОЛЬЗОВАНИЯ ИМУЩЕСТВА, НАХОДЯЩЕГОСЯ В ГОСУДАРСТВЕННОЙ И МУНИЦИПАЛЬНОЙ СОБСТВЕННОСТИ</t>
  </si>
  <si>
    <t>ИТОГО НЕНАЛОГОВЫХ ДОХОДОВ</t>
  </si>
  <si>
    <t>(00020200000000000000)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</si>
  <si>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СОБСТВЕННЫЕ ДОХОДЫ</t>
  </si>
  <si>
    <t>(00010500000000000000) НАЛОГИ НА СОВОКУПНЫЙ ДОХОД</t>
  </si>
  <si>
    <t>(000114000000000000000) ДОХОДЫ ОТ ПРОДАЖИ МАТЕРИАЛЬНЫХ И НЕМАТЕРИАЛЬНЫХ АКТИВОВ</t>
  </si>
  <si>
    <t>(00011700000000000000) ПРОЧИЕ НЕНАЛОГОВЫЕ ДОХОДЫ</t>
  </si>
  <si>
    <t xml:space="preserve">(99321905000100000151) Возврат остатков субсидий, субвенций и иных межбюджетных трансфертов, имеющих целевое назначение, прошлых лет из бюджетов поселений </t>
  </si>
  <si>
    <t>(99311701050100000180) Невыясненые поступления, зачисляемые в бюджеты поселений</t>
  </si>
  <si>
    <t>(99311705050100000180) Прочие неналоговые доходы бюджетов поселений</t>
  </si>
  <si>
    <t>(18210606013101000110)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налогообложения,раположенным в границах поселений</t>
  </si>
  <si>
    <t>(99311105013100000120)  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</si>
  <si>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(18210904053101000110) Земельный налог (по обязательствам, возникшим 1 января 2006г.) мобилизуемый на территориях поселений</t>
  </si>
  <si>
    <t xml:space="preserve">(99311406013100000430)   Доходы от продажи земельных участков, государственная сосбственность на которые не разграничена и которые расположены в границах поселений </t>
  </si>
  <si>
    <t>(000113000000000000000) ДОХОДЫ ОТ ОКАЗАНИЯ ПЛАТНЫХ УСЛУГ (РАБОТ)И КОМПЕНСАЦИИ ЗАТРАТ ГОСУДАРСТВА</t>
  </si>
  <si>
    <t>(18210102030013000110)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</si>
  <si>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(00010300000000000000) НАЛОГИ НА ТОВАРЫ (РАБОТЫ, УСЛУГИ), РЕАЛИЗУЕМЫЕ НА ТЕРРИТОРИИ РОССИЙСКОЙ ФЕДЕРАЦИИ</t>
  </si>
  <si>
    <t xml:space="preserve">(10010302230010000110) Доходы от уплаты акцизов на дизельное топливо,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</si>
  <si>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(10010302250010000110) Доходы от уплаты акцизов на автомобильный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</si>
  <si>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(18210601030102100110)налог на имущество физических лиц зачисляемый в бюджеты поселений</t>
  </si>
  <si>
    <t>(18210601030104000110)налог на имущество физических лиц зачисляемый в бюджеты поселений</t>
  </si>
  <si>
    <t>(18210606033101000110) Земельный налог с организаций, обладающих земельным участком, расположенным в границах сельских поселений (сумма платежа)</t>
  </si>
  <si>
    <t>(18210606033102100110) Земельный налог с организаций, обладающих земельным участком, расположенным в границах сельских поселений (пени)</t>
  </si>
  <si>
    <t>(18210606043101000110) Земельный налог с физических лиц, обладающих земельным участком, расположенным в границах сельских поселений (сумма платежа)</t>
  </si>
  <si>
    <t>(18210606043102100110) Земельный налог с физических лиц, обладающих земельным участком, расположенным в границах сельских поселений (пени)</t>
  </si>
  <si>
    <t>(18210606043104000110) Земельный налог с физических лиц, обладающих земельным участком, расположенным в границах сельских поселений</t>
  </si>
  <si>
    <t xml:space="preserve">(99311618050100000140) Денежные взыскания (штрафы) за нарушение бюджетного законодательства (в части бюджетов сельских поселений) </t>
  </si>
  <si>
    <t>(18210102030012100110)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</si>
  <si>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(0001160000000000000) ШТРАФЫ, САНКЦИИ, ВОЗМЕЩЕНИЕ УЩЕРБА</t>
  </si>
  <si>
    <t>(18210606033103000110) Земельный налог с организаций, обладающих земельным участком, расположенным в границах сельских поселений (пени)</t>
  </si>
  <si>
    <t>(18210503010011000110) Единый сельскохозяйственный налог (сумма платежа)</t>
  </si>
  <si>
    <t>(18210601030101000110)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</si>
  <si>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(99311105025100000120)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</si>
  <si>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(99311406025100000430)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</si>
  <si>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(99311402053100000410) Доходы от реализации иного  имущества, находящегося в собственности сельских поселений </t>
  </si>
  <si>
    <t>(99311302065100000130) Доходы, поступающие в порядке возмещения расходов, понесенных в связи с эксплуатацией имущества сельских поселений</t>
  </si>
  <si>
    <t>Приволжского сельского поселения</t>
  </si>
  <si>
    <t>(18210102010011000110)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227,227/1, и 228 Налогового кодекса Российской Федерации (сумма платежа)</t>
  </si>
  <si>
    <t>(18210102030011000110) Налог на доходы физических лиц с доходов, полученных физическими лицами в соответствии со статьей 228 Налогового Кодекса Российской Федерации(сумма платежа)</t>
  </si>
  <si>
    <t>(10010302240010000110)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</si>
  <si>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(10010302260010000110)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</si>
  <si>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(18210606043103000110 Земельный налог с физических лиц, обладающих земельным участком, расположенным в границах сельских поселений (суммы денежных взысканий (штрафов))</t>
  </si>
  <si>
    <t>(18210102010012100110)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(пени)</t>
  </si>
  <si>
    <t>(18210102010013000110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(штраф))</t>
  </si>
  <si>
    <t>(99311302995100000130) Прочие доходы от компенсации затрат бюджетов поселений</t>
  </si>
  <si>
    <t>(18210503010012100110)Единный сельскохозяйственнй налог</t>
  </si>
  <si>
    <t>(18210904053102100110) Земельный налог (по обязательствам, возникшим до 1 января 2006 года), мобилизуемый на территориях сельских поселений (пени)</t>
  </si>
  <si>
    <t>(99320215001100000150) Дотации бюджетам сельских поселений на выравнивание бюджетной обеспеченности</t>
  </si>
  <si>
    <t>(99320215002100000150) Дотация бюджетам сельских поселений на поддержку мер по обеспечению сбалансированности  бюджетов</t>
  </si>
  <si>
    <t>(99320220216100000150)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</si>
  <si>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(99320235118100000150)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</si>
  <si>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(99320230024100000150) Субвенции бюджетам поселений на выполнение передаваемых полномочий субъектов Российской Федерации</t>
  </si>
  <si>
    <t>И.С.Лебедева</t>
  </si>
  <si>
    <t>(99320202051100000150) Субсидии бюджетам поселений на реализацию федеральных целевых программ</t>
  </si>
  <si>
    <t xml:space="preserve">(99320202077100000150)Субсидии бюджетам сельских поселений на софинансирование капитальных вложений в объекты муниципальной собственности </t>
  </si>
  <si>
    <t>(99320202008100000150)Субсидии бюджетам сельских поселений на обеспечение жильём молодых семей</t>
  </si>
  <si>
    <t>(99320202085100000150) Субсидии бюджетам поселений на осуществление мероприятий по обеспечению жильём граждан Росссийской Федерации прожавающих в сельской местности</t>
  </si>
  <si>
    <t>(99320220051100000150 Субсидии бюджетам сельских поселений на реализацию федеральных целевых программ)</t>
  </si>
  <si>
    <t>(99320229999100000150) Прочие субсидии бюджетам сельских поселений</t>
  </si>
  <si>
    <t>Исп. Главный специалист-эксперт</t>
  </si>
  <si>
    <t>И.о. начальника финансового отдела</t>
  </si>
  <si>
    <t>Е.М.Сергеева</t>
  </si>
  <si>
    <t>Исполнение бюджета по доходам по состоянию на 01.07.2020 г.</t>
  </si>
  <si>
    <t xml:space="preserve">(99320705030100000150) Прочие безвозмездные поступления в  бюджеты сельских поселений </t>
  </si>
  <si>
    <t>(99311109045100000120) 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</si>
</sst>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#,##0.00_ ;\-#,##0.00\ "/>
    <numFmt numFmtId="178" formatCode="#,##0.00&quot;р.&quot;"/>
  </numFmts>
  <fonts count="43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i/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" fontId="0" fillId="33" borderId="12" xfId="0" applyNumberFormat="1" applyFill="1" applyBorder="1" applyAlignment="1">
      <alignment horizontal="right" vertical="top" shrinkToFit="1"/>
    </xf>
    <xf numFmtId="4" fontId="2" fillId="34" borderId="12" xfId="0" applyNumberFormat="1" applyFont="1" applyFill="1" applyBorder="1" applyAlignment="1">
      <alignment horizontal="right" vertical="top" shrinkToFit="1"/>
    </xf>
    <xf numFmtId="0" fontId="0" fillId="33" borderId="13" xfId="0" applyFill="1" applyBorder="1" applyAlignment="1">
      <alignment/>
    </xf>
    <xf numFmtId="0" fontId="1" fillId="33" borderId="0" xfId="0" applyFont="1" applyFill="1" applyAlignment="1">
      <alignment horizontal="center"/>
    </xf>
    <xf numFmtId="4" fontId="2" fillId="33" borderId="12" xfId="0" applyNumberFormat="1" applyFont="1" applyFill="1" applyBorder="1" applyAlignment="1">
      <alignment horizontal="right" vertical="top" shrinkToFit="1"/>
    </xf>
    <xf numFmtId="4" fontId="4" fillId="33" borderId="12" xfId="0" applyNumberFormat="1" applyFont="1" applyFill="1" applyBorder="1" applyAlignment="1">
      <alignment horizontal="right" vertical="top" shrinkToFit="1"/>
    </xf>
    <xf numFmtId="0" fontId="5" fillId="33" borderId="12" xfId="0" applyFont="1" applyFill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left" vertical="top" wrapText="1"/>
    </xf>
    <xf numFmtId="49" fontId="5" fillId="33" borderId="12" xfId="0" applyNumberFormat="1" applyFont="1" applyFill="1" applyBorder="1" applyAlignment="1">
      <alignment horizontal="left" vertical="top" wrapText="1"/>
    </xf>
    <xf numFmtId="4" fontId="0" fillId="33" borderId="12" xfId="0" applyNumberFormat="1" applyFont="1" applyFill="1" applyBorder="1" applyAlignment="1">
      <alignment horizontal="right" vertical="top" shrinkToFit="1"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/>
    </xf>
    <xf numFmtId="49" fontId="5" fillId="0" borderId="12" xfId="0" applyNumberFormat="1" applyFont="1" applyBorder="1" applyAlignment="1">
      <alignment horizontal="left" vertical="top" wrapText="1"/>
    </xf>
    <xf numFmtId="176" fontId="0" fillId="33" borderId="12" xfId="0" applyNumberFormat="1" applyFill="1" applyBorder="1" applyAlignment="1">
      <alignment horizontal="right" vertical="top" shrinkToFit="1"/>
    </xf>
    <xf numFmtId="176" fontId="2" fillId="33" borderId="12" xfId="0" applyNumberFormat="1" applyFont="1" applyFill="1" applyBorder="1" applyAlignment="1">
      <alignment horizontal="right" vertical="top" shrinkToFit="1"/>
    </xf>
    <xf numFmtId="176" fontId="0" fillId="33" borderId="12" xfId="0" applyNumberFormat="1" applyFont="1" applyFill="1" applyBorder="1" applyAlignment="1">
      <alignment horizontal="right" vertical="top" shrinkToFit="1"/>
    </xf>
    <xf numFmtId="49" fontId="7" fillId="33" borderId="15" xfId="0" applyNumberFormat="1" applyFont="1" applyFill="1" applyBorder="1" applyAlignment="1">
      <alignment horizontal="center" vertical="center" wrapText="1" shrinkToFit="1"/>
    </xf>
    <xf numFmtId="177" fontId="0" fillId="33" borderId="12" xfId="0" applyNumberFormat="1" applyFill="1" applyBorder="1" applyAlignment="1">
      <alignment horizontal="right" vertical="top" shrinkToFit="1"/>
    </xf>
    <xf numFmtId="178" fontId="5" fillId="0" borderId="12" xfId="0" applyNumberFormat="1" applyFont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center"/>
    </xf>
    <xf numFmtId="0" fontId="0" fillId="33" borderId="10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8"/>
  <sheetViews>
    <sheetView showGridLines="0" tabSelected="1" zoomScalePageLayoutView="0" workbookViewId="0" topLeftCell="A1">
      <selection activeCell="C73" sqref="C73"/>
    </sheetView>
  </sheetViews>
  <sheetFormatPr defaultColWidth="9.00390625" defaultRowHeight="12.75"/>
  <cols>
    <col min="1" max="1" width="60.25390625" style="0" customWidth="1"/>
    <col min="2" max="2" width="12.75390625" style="0" customWidth="1"/>
    <col min="3" max="3" width="13.00390625" style="0" customWidth="1"/>
    <col min="4" max="4" width="12.875" style="0" bestFit="1" customWidth="1"/>
    <col min="5" max="5" width="9.125" style="0" hidden="1" customWidth="1"/>
  </cols>
  <sheetData>
    <row r="1" spans="1:5" ht="15.75">
      <c r="A1" s="28" t="s">
        <v>75</v>
      </c>
      <c r="B1" s="28"/>
      <c r="C1" s="28"/>
      <c r="D1" s="28"/>
      <c r="E1" s="1"/>
    </row>
    <row r="2" spans="1:5" ht="15.75">
      <c r="A2" s="28" t="s">
        <v>49</v>
      </c>
      <c r="B2" s="28"/>
      <c r="C2" s="28"/>
      <c r="D2" s="28"/>
      <c r="E2" s="1"/>
    </row>
    <row r="3" spans="1:5" ht="7.5" customHeight="1">
      <c r="A3" s="7"/>
      <c r="B3" s="7"/>
      <c r="C3" s="7"/>
      <c r="D3" s="7"/>
      <c r="E3" s="1"/>
    </row>
    <row r="4" spans="1:5" ht="12.75">
      <c r="A4" s="2"/>
      <c r="B4" s="2"/>
      <c r="C4" s="29" t="s">
        <v>0</v>
      </c>
      <c r="D4" s="29"/>
      <c r="E4" s="1"/>
    </row>
    <row r="5" spans="1:5" ht="34.5" customHeight="1">
      <c r="A5" s="24" t="s">
        <v>1</v>
      </c>
      <c r="B5" s="24" t="s">
        <v>2</v>
      </c>
      <c r="C5" s="24" t="s">
        <v>3</v>
      </c>
      <c r="D5" s="24" t="s">
        <v>4</v>
      </c>
      <c r="E5" s="3"/>
    </row>
    <row r="6" spans="1:5" ht="58.5" customHeight="1">
      <c r="A6" s="10" t="s">
        <v>50</v>
      </c>
      <c r="B6" s="4">
        <v>19200</v>
      </c>
      <c r="C6" s="4">
        <v>8275.44</v>
      </c>
      <c r="D6" s="21">
        <f>C6/B6*100</f>
        <v>43.10125</v>
      </c>
      <c r="E6" s="3"/>
    </row>
    <row r="7" spans="1:5" ht="10.5" customHeight="1">
      <c r="A7" s="10" t="s">
        <v>55</v>
      </c>
      <c r="B7" s="4">
        <v>0</v>
      </c>
      <c r="C7" s="4">
        <v>0</v>
      </c>
      <c r="D7" s="21">
        <v>0</v>
      </c>
      <c r="E7" s="3"/>
    </row>
    <row r="8" spans="1:5" ht="8.25" customHeight="1">
      <c r="A8" s="10" t="s">
        <v>56</v>
      </c>
      <c r="B8" s="4">
        <v>0</v>
      </c>
      <c r="C8" s="4">
        <v>0</v>
      </c>
      <c r="D8" s="21">
        <v>0</v>
      </c>
      <c r="E8" s="3"/>
    </row>
    <row r="9" spans="1:5" ht="11.25" customHeight="1">
      <c r="A9" s="10" t="s">
        <v>51</v>
      </c>
      <c r="B9" s="4">
        <v>0</v>
      </c>
      <c r="C9" s="4">
        <v>138.69</v>
      </c>
      <c r="D9" s="21">
        <v>0</v>
      </c>
      <c r="E9" s="3"/>
    </row>
    <row r="10" spans="1:5" ht="12.75" customHeight="1">
      <c r="A10" s="10" t="s">
        <v>40</v>
      </c>
      <c r="B10" s="4">
        <v>0</v>
      </c>
      <c r="C10" s="4">
        <v>1.16</v>
      </c>
      <c r="D10" s="21">
        <v>0</v>
      </c>
      <c r="E10" s="3"/>
    </row>
    <row r="11" spans="1:5" ht="11.25" customHeight="1">
      <c r="A11" s="10" t="s">
        <v>28</v>
      </c>
      <c r="B11" s="4">
        <v>0</v>
      </c>
      <c r="C11" s="4">
        <v>7.5</v>
      </c>
      <c r="D11" s="21">
        <v>0</v>
      </c>
      <c r="E11" s="3"/>
    </row>
    <row r="12" spans="1:5" ht="13.5" customHeight="1">
      <c r="A12" s="11" t="s">
        <v>8</v>
      </c>
      <c r="B12" s="8">
        <f>B11+B10+B9+B7+B6+B8</f>
        <v>19200</v>
      </c>
      <c r="C12" s="8">
        <f>C11+C10+C9+C7+C6+C8</f>
        <v>8422.79</v>
      </c>
      <c r="D12" s="22">
        <f>C12/B12*100</f>
        <v>43.86869791666667</v>
      </c>
      <c r="E12" s="3"/>
    </row>
    <row r="13" spans="1:5" ht="33" customHeight="1">
      <c r="A13" s="20" t="s">
        <v>30</v>
      </c>
      <c r="B13" s="17">
        <v>378900</v>
      </c>
      <c r="C13" s="17">
        <v>202553.61</v>
      </c>
      <c r="D13" s="23">
        <f>C13/B13*100</f>
        <v>53.45832937450514</v>
      </c>
      <c r="E13" s="3"/>
    </row>
    <row r="14" spans="1:5" ht="14.25" customHeight="1">
      <c r="A14" s="26" t="s">
        <v>52</v>
      </c>
      <c r="B14" s="17">
        <v>0</v>
      </c>
      <c r="C14" s="17">
        <v>1325.27</v>
      </c>
      <c r="D14" s="23">
        <v>0</v>
      </c>
      <c r="E14" s="3"/>
    </row>
    <row r="15" spans="1:5" ht="32.25" customHeight="1">
      <c r="A15" s="26" t="s">
        <v>31</v>
      </c>
      <c r="B15" s="17">
        <v>568400</v>
      </c>
      <c r="C15" s="17">
        <v>263962.27</v>
      </c>
      <c r="D15" s="23">
        <f>C15/B15*100</f>
        <v>46.43952674173118</v>
      </c>
      <c r="E15" s="3"/>
    </row>
    <row r="16" spans="1:5" ht="12.75" customHeight="1">
      <c r="A16" s="26" t="s">
        <v>53</v>
      </c>
      <c r="B16" s="17">
        <v>0</v>
      </c>
      <c r="C16" s="4">
        <v>-40315.14</v>
      </c>
      <c r="D16" s="23">
        <v>0</v>
      </c>
      <c r="E16" s="3"/>
    </row>
    <row r="17" spans="1:5" ht="24.75" customHeight="1">
      <c r="A17" s="11" t="s">
        <v>29</v>
      </c>
      <c r="B17" s="8">
        <f>SUM(B13:B16)</f>
        <v>947300</v>
      </c>
      <c r="C17" s="8">
        <f>C13+C14+C15+C16</f>
        <v>427526.01</v>
      </c>
      <c r="D17" s="22">
        <f>C17/B17*100</f>
        <v>45.131004961469436</v>
      </c>
      <c r="E17" s="3"/>
    </row>
    <row r="18" spans="1:5" ht="23.25" customHeight="1">
      <c r="A18" s="10" t="s">
        <v>43</v>
      </c>
      <c r="B18" s="4">
        <v>500</v>
      </c>
      <c r="C18" s="4">
        <v>0</v>
      </c>
      <c r="D18" s="21">
        <v>0</v>
      </c>
      <c r="E18" s="3"/>
    </row>
    <row r="19" spans="1:5" ht="7.5" customHeight="1">
      <c r="A19" s="10" t="s">
        <v>5</v>
      </c>
      <c r="B19" s="4">
        <v>0</v>
      </c>
      <c r="C19" s="4">
        <v>0</v>
      </c>
      <c r="D19" s="21">
        <v>0</v>
      </c>
      <c r="E19" s="3"/>
    </row>
    <row r="20" spans="1:5" ht="12" customHeight="1">
      <c r="A20" s="16" t="s">
        <v>58</v>
      </c>
      <c r="B20" s="4">
        <v>0</v>
      </c>
      <c r="C20" s="4">
        <v>0</v>
      </c>
      <c r="D20" s="21">
        <v>0</v>
      </c>
      <c r="E20" s="3"/>
    </row>
    <row r="21" spans="1:5" ht="11.25" customHeight="1">
      <c r="A21" s="11" t="s">
        <v>17</v>
      </c>
      <c r="B21" s="8">
        <f>B18+B19+B20</f>
        <v>500</v>
      </c>
      <c r="C21" s="8">
        <f>C20+C19+C18</f>
        <v>0</v>
      </c>
      <c r="D21" s="22">
        <v>0</v>
      </c>
      <c r="E21" s="3"/>
    </row>
    <row r="22" spans="1:5" ht="33.75" customHeight="1">
      <c r="A22" s="10" t="s">
        <v>44</v>
      </c>
      <c r="B22" s="4">
        <v>134200</v>
      </c>
      <c r="C22" s="4">
        <v>4942.72</v>
      </c>
      <c r="D22" s="21">
        <f>C22/B22*100</f>
        <v>3.683099850968704</v>
      </c>
      <c r="E22" s="3"/>
    </row>
    <row r="23" spans="1:5" ht="12.75" customHeight="1">
      <c r="A23" s="10" t="s">
        <v>32</v>
      </c>
      <c r="B23" s="4">
        <v>0</v>
      </c>
      <c r="C23" s="4">
        <v>436.79</v>
      </c>
      <c r="D23" s="21">
        <v>0</v>
      </c>
      <c r="E23" s="3"/>
    </row>
    <row r="24" spans="1:5" ht="8.25" customHeight="1">
      <c r="A24" s="10" t="s">
        <v>33</v>
      </c>
      <c r="B24" s="4">
        <v>0</v>
      </c>
      <c r="C24" s="4">
        <v>0</v>
      </c>
      <c r="D24" s="21">
        <v>0</v>
      </c>
      <c r="E24" s="3"/>
    </row>
    <row r="25" spans="1:5" ht="7.5" customHeight="1">
      <c r="A25" s="10" t="s">
        <v>23</v>
      </c>
      <c r="B25" s="4">
        <v>0</v>
      </c>
      <c r="C25" s="4">
        <v>0</v>
      </c>
      <c r="D25" s="21">
        <v>0</v>
      </c>
      <c r="E25" s="3"/>
    </row>
    <row r="26" spans="1:5" ht="35.25" customHeight="1">
      <c r="A26" s="10" t="s">
        <v>34</v>
      </c>
      <c r="B26" s="4">
        <v>294900</v>
      </c>
      <c r="C26" s="4">
        <v>93090.06</v>
      </c>
      <c r="D26" s="21">
        <f>C26/B26*100</f>
        <v>31.566653102746695</v>
      </c>
      <c r="E26" s="3"/>
    </row>
    <row r="27" spans="1:5" ht="11.25" customHeight="1">
      <c r="A27" s="10" t="s">
        <v>35</v>
      </c>
      <c r="B27" s="4">
        <v>0</v>
      </c>
      <c r="C27" s="4">
        <v>1571.02</v>
      </c>
      <c r="D27" s="21">
        <v>0</v>
      </c>
      <c r="E27" s="3"/>
    </row>
    <row r="28" spans="1:5" ht="11.25" customHeight="1">
      <c r="A28" s="10" t="s">
        <v>42</v>
      </c>
      <c r="B28" s="4">
        <v>0</v>
      </c>
      <c r="C28" s="4">
        <v>0</v>
      </c>
      <c r="D28" s="21">
        <v>0</v>
      </c>
      <c r="E28" s="3"/>
    </row>
    <row r="29" spans="1:5" ht="14.25" customHeight="1">
      <c r="A29" s="10" t="s">
        <v>36</v>
      </c>
      <c r="B29" s="4">
        <v>688100</v>
      </c>
      <c r="C29" s="4">
        <v>79517.63</v>
      </c>
      <c r="D29" s="21">
        <f>C29/B29*100</f>
        <v>11.556115390204912</v>
      </c>
      <c r="E29" s="3"/>
    </row>
    <row r="30" spans="1:5" ht="12" customHeight="1">
      <c r="A30" s="10" t="s">
        <v>37</v>
      </c>
      <c r="B30" s="4">
        <v>0</v>
      </c>
      <c r="C30" s="4">
        <v>4045.12</v>
      </c>
      <c r="D30" s="21">
        <v>0</v>
      </c>
      <c r="E30" s="3"/>
    </row>
    <row r="31" spans="1:5" ht="6.75" customHeight="1">
      <c r="A31" s="10" t="s">
        <v>54</v>
      </c>
      <c r="B31" s="4">
        <v>0</v>
      </c>
      <c r="C31" s="4">
        <v>0</v>
      </c>
      <c r="D31" s="21">
        <v>0</v>
      </c>
      <c r="E31" s="3"/>
    </row>
    <row r="32" spans="1:5" ht="6" customHeight="1">
      <c r="A32" s="10" t="s">
        <v>38</v>
      </c>
      <c r="B32" s="4">
        <v>0</v>
      </c>
      <c r="C32" s="4">
        <v>0</v>
      </c>
      <c r="D32" s="21">
        <v>0</v>
      </c>
      <c r="E32" s="3"/>
    </row>
    <row r="33" spans="1:5" ht="14.25" customHeight="1">
      <c r="A33" s="12" t="s">
        <v>9</v>
      </c>
      <c r="B33" s="8">
        <f>B30+B29+B27+B26+B25+B24+B23+B22+B32+B28+B31</f>
        <v>1117200</v>
      </c>
      <c r="C33" s="8">
        <f>C30+C29+C27+C26+C25+C24+C23+C22+C32+C28+C31</f>
        <v>183603.34000000003</v>
      </c>
      <c r="D33" s="22">
        <f>C33/B33*100</f>
        <v>16.43424095954171</v>
      </c>
      <c r="E33" s="3"/>
    </row>
    <row r="34" spans="1:5" ht="47.25" customHeight="1">
      <c r="A34" s="10" t="s">
        <v>6</v>
      </c>
      <c r="B34" s="4">
        <v>2000</v>
      </c>
      <c r="C34" s="4">
        <v>0</v>
      </c>
      <c r="D34" s="21">
        <f>C34/B34*100</f>
        <v>0</v>
      </c>
      <c r="E34" s="3"/>
    </row>
    <row r="35" spans="1:5" ht="12.75" customHeight="1">
      <c r="A35" s="13" t="s">
        <v>10</v>
      </c>
      <c r="B35" s="8">
        <f>B34</f>
        <v>2000</v>
      </c>
      <c r="C35" s="8">
        <f>C34</f>
        <v>0</v>
      </c>
      <c r="D35" s="22">
        <f>C35/B35*100</f>
        <v>0</v>
      </c>
      <c r="E35" s="3"/>
    </row>
    <row r="36" spans="1:5" ht="10.5" customHeight="1">
      <c r="A36" s="10" t="s">
        <v>25</v>
      </c>
      <c r="B36" s="4">
        <v>0</v>
      </c>
      <c r="C36" s="4">
        <v>0</v>
      </c>
      <c r="D36" s="21">
        <v>0</v>
      </c>
      <c r="E36" s="3"/>
    </row>
    <row r="37" spans="1:5" ht="18" customHeight="1">
      <c r="A37" s="10" t="s">
        <v>59</v>
      </c>
      <c r="B37" s="4">
        <v>0</v>
      </c>
      <c r="C37" s="4">
        <v>-82.94</v>
      </c>
      <c r="D37" s="21">
        <v>0</v>
      </c>
      <c r="E37" s="3"/>
    </row>
    <row r="38" spans="1:5" ht="19.5" customHeight="1">
      <c r="A38" s="13" t="s">
        <v>11</v>
      </c>
      <c r="B38" s="8">
        <f>B37+B36</f>
        <v>0</v>
      </c>
      <c r="C38" s="8">
        <f>C36+C37</f>
        <v>-82.94</v>
      </c>
      <c r="D38" s="21">
        <v>0</v>
      </c>
      <c r="E38" s="3"/>
    </row>
    <row r="39" spans="1:5" ht="12" customHeight="1">
      <c r="A39" s="13" t="s">
        <v>12</v>
      </c>
      <c r="B39" s="9">
        <f>B12+B21+B33+B35+B38+B17</f>
        <v>2086200</v>
      </c>
      <c r="C39" s="9">
        <f>C12+C21+C33+C35+C38+C17</f>
        <v>619469.2000000001</v>
      </c>
      <c r="D39" s="22">
        <f>C39/B39*100</f>
        <v>29.69366311954751</v>
      </c>
      <c r="E39" s="3"/>
    </row>
    <row r="40" spans="1:5" ht="9" customHeight="1">
      <c r="A40" s="10" t="s">
        <v>24</v>
      </c>
      <c r="B40" s="4">
        <v>0</v>
      </c>
      <c r="C40" s="4">
        <v>0</v>
      </c>
      <c r="D40" s="21">
        <v>0</v>
      </c>
      <c r="E40" s="3"/>
    </row>
    <row r="41" spans="1:5" ht="24" customHeight="1">
      <c r="A41" s="10" t="s">
        <v>45</v>
      </c>
      <c r="B41" s="4">
        <v>250000</v>
      </c>
      <c r="C41" s="4">
        <v>343610.66</v>
      </c>
      <c r="D41" s="21">
        <f>C41/B41*100</f>
        <v>137.44426399999998</v>
      </c>
      <c r="E41" s="3"/>
    </row>
    <row r="42" spans="1:5" ht="24" customHeight="1">
      <c r="A42" s="10" t="s">
        <v>77</v>
      </c>
      <c r="B42" s="4">
        <v>0</v>
      </c>
      <c r="C42" s="4">
        <v>7374.5</v>
      </c>
      <c r="D42" s="21">
        <v>0</v>
      </c>
      <c r="E42" s="3"/>
    </row>
    <row r="43" spans="1:5" ht="23.25" customHeight="1">
      <c r="A43" s="13" t="s">
        <v>13</v>
      </c>
      <c r="B43" s="8">
        <f>B42+B41+B40</f>
        <v>250000</v>
      </c>
      <c r="C43" s="8">
        <f>C42+C41+C40</f>
        <v>350985.16</v>
      </c>
      <c r="D43" s="22">
        <f>C43/B43*100</f>
        <v>140.394064</v>
      </c>
      <c r="E43" s="3"/>
    </row>
    <row r="44" spans="1:5" ht="9" customHeight="1">
      <c r="A44" s="20" t="s">
        <v>48</v>
      </c>
      <c r="B44" s="17">
        <v>0</v>
      </c>
      <c r="C44" s="17">
        <v>0</v>
      </c>
      <c r="D44" s="23">
        <v>0</v>
      </c>
      <c r="E44" s="3"/>
    </row>
    <row r="45" spans="1:5" ht="9" customHeight="1">
      <c r="A45" s="20" t="s">
        <v>57</v>
      </c>
      <c r="B45" s="17">
        <v>0</v>
      </c>
      <c r="C45" s="17">
        <v>0</v>
      </c>
      <c r="D45" s="22">
        <v>0</v>
      </c>
      <c r="E45" s="3"/>
    </row>
    <row r="46" spans="1:5" ht="9" customHeight="1">
      <c r="A46" s="13" t="s">
        <v>27</v>
      </c>
      <c r="B46" s="8">
        <f>B44+B45</f>
        <v>0</v>
      </c>
      <c r="C46" s="8">
        <f>C44+C45</f>
        <v>0</v>
      </c>
      <c r="D46" s="22">
        <v>0</v>
      </c>
      <c r="E46" s="3"/>
    </row>
    <row r="47" spans="1:5" ht="7.5" customHeight="1">
      <c r="A47" s="20" t="s">
        <v>47</v>
      </c>
      <c r="B47" s="17">
        <v>0</v>
      </c>
      <c r="C47" s="17">
        <v>0</v>
      </c>
      <c r="D47" s="23">
        <v>0</v>
      </c>
      <c r="E47" s="3"/>
    </row>
    <row r="48" spans="1:5" s="19" customFormat="1" ht="7.5" customHeight="1">
      <c r="A48" s="20" t="s">
        <v>26</v>
      </c>
      <c r="B48" s="17">
        <v>0</v>
      </c>
      <c r="C48" s="17">
        <v>0</v>
      </c>
      <c r="D48" s="23">
        <v>0</v>
      </c>
      <c r="E48" s="18"/>
    </row>
    <row r="49" spans="1:5" s="19" customFormat="1" ht="10.5" customHeight="1">
      <c r="A49" s="20" t="s">
        <v>46</v>
      </c>
      <c r="B49" s="17">
        <v>0</v>
      </c>
      <c r="C49" s="17">
        <v>0</v>
      </c>
      <c r="D49" s="23">
        <v>0</v>
      </c>
      <c r="E49" s="18"/>
    </row>
    <row r="50" spans="1:5" ht="11.25" customHeight="1">
      <c r="A50" s="13" t="s">
        <v>18</v>
      </c>
      <c r="B50" s="8">
        <f>B48+B47+B49</f>
        <v>0</v>
      </c>
      <c r="C50" s="8">
        <f>C48+C47+C49</f>
        <v>0</v>
      </c>
      <c r="D50" s="22">
        <v>0</v>
      </c>
      <c r="E50" s="3"/>
    </row>
    <row r="51" spans="1:5" ht="9" customHeight="1">
      <c r="A51" s="20" t="s">
        <v>39</v>
      </c>
      <c r="B51" s="17">
        <v>0</v>
      </c>
      <c r="C51" s="17">
        <v>0</v>
      </c>
      <c r="D51" s="23">
        <v>0</v>
      </c>
      <c r="E51" s="3"/>
    </row>
    <row r="52" spans="1:5" ht="8.25" customHeight="1">
      <c r="A52" s="13" t="s">
        <v>41</v>
      </c>
      <c r="B52" s="8">
        <f>B51</f>
        <v>0</v>
      </c>
      <c r="C52" s="8">
        <f>C51</f>
        <v>0</v>
      </c>
      <c r="D52" s="22">
        <v>0</v>
      </c>
      <c r="E52" s="3"/>
    </row>
    <row r="53" spans="1:5" ht="9.75" customHeight="1">
      <c r="A53" s="20" t="s">
        <v>21</v>
      </c>
      <c r="B53" s="17">
        <v>0</v>
      </c>
      <c r="C53" s="17">
        <v>0</v>
      </c>
      <c r="D53" s="23">
        <v>0</v>
      </c>
      <c r="E53" s="3"/>
    </row>
    <row r="54" spans="1:5" ht="11.25" customHeight="1">
      <c r="A54" s="20" t="s">
        <v>22</v>
      </c>
      <c r="B54" s="17">
        <v>0</v>
      </c>
      <c r="C54" s="17">
        <v>0</v>
      </c>
      <c r="D54" s="23">
        <v>0</v>
      </c>
      <c r="E54" s="3"/>
    </row>
    <row r="55" spans="1:5" ht="9.75" customHeight="1">
      <c r="A55" s="13" t="s">
        <v>19</v>
      </c>
      <c r="B55" s="8">
        <f>B54+B53</f>
        <v>0</v>
      </c>
      <c r="C55" s="8">
        <f>C54+C53</f>
        <v>0</v>
      </c>
      <c r="D55" s="22">
        <v>0</v>
      </c>
      <c r="E55" s="3"/>
    </row>
    <row r="56" spans="1:5" ht="13.5" customHeight="1">
      <c r="A56" s="13" t="s">
        <v>14</v>
      </c>
      <c r="B56" s="9">
        <f>B43+B50+B46+B55+B52</f>
        <v>250000</v>
      </c>
      <c r="C56" s="9">
        <f>C43+C50+C46+C55+C52</f>
        <v>350985.16</v>
      </c>
      <c r="D56" s="8">
        <f>C56/B56*100</f>
        <v>140.394064</v>
      </c>
      <c r="E56" s="3"/>
    </row>
    <row r="57" spans="1:5" ht="22.5" customHeight="1">
      <c r="A57" s="10" t="s">
        <v>60</v>
      </c>
      <c r="B57" s="4">
        <v>337700</v>
      </c>
      <c r="C57" s="4">
        <v>168851</v>
      </c>
      <c r="D57" s="21">
        <f>C57/B57*100</f>
        <v>50.00029612081729</v>
      </c>
      <c r="E57" s="3"/>
    </row>
    <row r="58" spans="1:5" ht="9" customHeight="1">
      <c r="A58" s="10" t="s">
        <v>61</v>
      </c>
      <c r="B58" s="4">
        <v>0</v>
      </c>
      <c r="C58" s="4">
        <v>0</v>
      </c>
      <c r="D58" s="21">
        <v>0</v>
      </c>
      <c r="E58" s="3"/>
    </row>
    <row r="59" spans="1:5" ht="9" customHeight="1">
      <c r="A59" s="10" t="s">
        <v>66</v>
      </c>
      <c r="B59" s="4">
        <v>0</v>
      </c>
      <c r="C59" s="4">
        <v>0</v>
      </c>
      <c r="D59" s="21">
        <v>0</v>
      </c>
      <c r="E59" s="3"/>
    </row>
    <row r="60" spans="1:5" ht="8.25" customHeight="1">
      <c r="A60" s="10" t="s">
        <v>67</v>
      </c>
      <c r="B60" s="4">
        <v>0</v>
      </c>
      <c r="C60" s="4">
        <v>0</v>
      </c>
      <c r="D60" s="21">
        <v>0</v>
      </c>
      <c r="E60" s="3"/>
    </row>
    <row r="61" spans="1:5" ht="7.5" customHeight="1">
      <c r="A61" s="10" t="s">
        <v>68</v>
      </c>
      <c r="B61" s="4">
        <v>0</v>
      </c>
      <c r="C61" s="4">
        <v>0</v>
      </c>
      <c r="D61" s="21">
        <v>0</v>
      </c>
      <c r="E61" s="3"/>
    </row>
    <row r="62" spans="1:5" ht="7.5" customHeight="1">
      <c r="A62" s="10" t="s">
        <v>69</v>
      </c>
      <c r="B62" s="4">
        <v>0</v>
      </c>
      <c r="C62" s="4">
        <v>0</v>
      </c>
      <c r="D62" s="21">
        <v>0</v>
      </c>
      <c r="E62" s="3"/>
    </row>
    <row r="63" spans="1:5" ht="7.5" customHeight="1">
      <c r="A63" s="10" t="s">
        <v>70</v>
      </c>
      <c r="B63" s="4">
        <v>0</v>
      </c>
      <c r="C63" s="4">
        <v>0</v>
      </c>
      <c r="D63" s="21">
        <v>0</v>
      </c>
      <c r="E63" s="3"/>
    </row>
    <row r="64" spans="1:5" ht="34.5" customHeight="1">
      <c r="A64" s="10" t="s">
        <v>62</v>
      </c>
      <c r="B64" s="4">
        <v>836200</v>
      </c>
      <c r="C64" s="4">
        <v>0</v>
      </c>
      <c r="D64" s="21">
        <f>C64/B64*100</f>
        <v>0</v>
      </c>
      <c r="E64" s="3"/>
    </row>
    <row r="65" spans="1:5" ht="24" customHeight="1">
      <c r="A65" s="27" t="s">
        <v>71</v>
      </c>
      <c r="B65" s="4">
        <v>2132200</v>
      </c>
      <c r="C65" s="4">
        <v>287850</v>
      </c>
      <c r="D65" s="21">
        <f>C65/B65*100</f>
        <v>13.50014069974674</v>
      </c>
      <c r="E65" s="3"/>
    </row>
    <row r="66" spans="1:5" ht="35.25" customHeight="1">
      <c r="A66" s="10" t="s">
        <v>63</v>
      </c>
      <c r="B66" s="4">
        <v>89600</v>
      </c>
      <c r="C66" s="4">
        <v>45045</v>
      </c>
      <c r="D66" s="21">
        <f>C66/B66*100</f>
        <v>50.27343749999999</v>
      </c>
      <c r="E66" s="3"/>
    </row>
    <row r="67" spans="1:5" ht="25.5" customHeight="1">
      <c r="A67" s="10" t="s">
        <v>64</v>
      </c>
      <c r="B67" s="4">
        <v>7062.4</v>
      </c>
      <c r="C67" s="4">
        <v>0</v>
      </c>
      <c r="D67" s="21">
        <f>C67/B67*100</f>
        <v>0</v>
      </c>
      <c r="E67" s="3"/>
    </row>
    <row r="68" spans="1:5" ht="24" customHeight="1">
      <c r="A68" s="10" t="s">
        <v>76</v>
      </c>
      <c r="B68" s="4">
        <v>379950</v>
      </c>
      <c r="C68" s="4">
        <v>0</v>
      </c>
      <c r="D68" s="21">
        <v>0</v>
      </c>
      <c r="E68" s="3"/>
    </row>
    <row r="69" spans="1:5" ht="13.5" customHeight="1">
      <c r="A69" s="10" t="s">
        <v>20</v>
      </c>
      <c r="B69" s="4">
        <v>0</v>
      </c>
      <c r="C69" s="25">
        <v>0</v>
      </c>
      <c r="D69" s="21">
        <v>0</v>
      </c>
      <c r="E69" s="3"/>
    </row>
    <row r="70" spans="1:5" ht="35.25" customHeight="1">
      <c r="A70" s="13" t="s">
        <v>15</v>
      </c>
      <c r="B70" s="8">
        <f>SUM(B57:B69)</f>
        <v>3782712.4</v>
      </c>
      <c r="C70" s="8">
        <f>SUM(C57:C69)</f>
        <v>501746</v>
      </c>
      <c r="D70" s="22">
        <f>C70/B70*100</f>
        <v>13.264185773150505</v>
      </c>
      <c r="E70" s="3"/>
    </row>
    <row r="71" spans="1:5" ht="13.5" customHeight="1">
      <c r="A71" s="14" t="s">
        <v>16</v>
      </c>
      <c r="B71" s="4">
        <f>B56+B39</f>
        <v>2336200</v>
      </c>
      <c r="C71" s="4">
        <f>C56+C39</f>
        <v>970454.3600000001</v>
      </c>
      <c r="D71" s="21">
        <f>C71/B71*100</f>
        <v>41.53986644979027</v>
      </c>
      <c r="E71" s="3"/>
    </row>
    <row r="72" spans="1:5" ht="12.75">
      <c r="A72" s="15" t="s">
        <v>7</v>
      </c>
      <c r="B72" s="5">
        <f>B70+B71</f>
        <v>6118912.4</v>
      </c>
      <c r="C72" s="5">
        <f>C70+C71</f>
        <v>1472200.36</v>
      </c>
      <c r="D72" s="22">
        <f>C72/B72*100</f>
        <v>24.059837169755856</v>
      </c>
      <c r="E72" s="3"/>
    </row>
    <row r="73" spans="1:5" ht="12.75">
      <c r="A73" s="6"/>
      <c r="B73" s="6"/>
      <c r="C73" s="6"/>
      <c r="D73" s="6"/>
      <c r="E73" s="1"/>
    </row>
    <row r="74" spans="4:5" ht="2.25" customHeight="1">
      <c r="D74" s="1"/>
      <c r="E74" s="1"/>
    </row>
    <row r="75" ht="12.75" hidden="1"/>
    <row r="76" spans="1:3" ht="12.75">
      <c r="A76" t="s">
        <v>73</v>
      </c>
      <c r="C76" t="s">
        <v>74</v>
      </c>
    </row>
    <row r="78" spans="1:3" ht="12.75">
      <c r="A78" t="s">
        <v>72</v>
      </c>
      <c r="C78" t="s">
        <v>65</v>
      </c>
    </row>
  </sheetData>
  <sheetProtection/>
  <mergeCells count="3">
    <mergeCell ref="A1:D1"/>
    <mergeCell ref="C4:D4"/>
    <mergeCell ref="A2:D2"/>
  </mergeCells>
  <printOptions/>
  <pageMargins left="0.5905511811023623" right="0" top="0" bottom="0.35433070866141736" header="0.5118110236220472" footer="0.15748031496062992"/>
  <pageSetup fitToHeight="1" fitToWidth="1" horizontalDpi="600" verticalDpi="600" orientation="portrait" paperSize="9" scale="71" r:id="rId1"/>
  <rowBreaks count="1" manualBreakCount="1">
    <brk id="3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2020-01-27T11:25:40Z</cp:lastPrinted>
  <dcterms:created xsi:type="dcterms:W3CDTF">2009-07-06T07:16:25Z</dcterms:created>
  <dcterms:modified xsi:type="dcterms:W3CDTF">2021-04-06T11:49:50Z</dcterms:modified>
  <cp:category/>
  <cp:version/>
  <cp:contentType/>
  <cp:contentStatus/>
</cp:coreProperties>
</file>