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<sst xmlns="http://schemas.openxmlformats.org/spreadsheetml/2006/main" count="171" uniqueCount="107">
  <si>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</si>
  <si>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</si>
  <si>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</si>
  <si>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</si>
  <si>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</si>
  <si>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</si>
  <si>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</si>
  <si>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</si>
  <si>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</si>
  <si>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</si>
  <si>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</si>
  <si>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</si>
  <si>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</si>
  <si>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</si>
  <si>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</si>
  <si>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</si>
  <si>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</si>
  <si>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</si>
  <si>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</si>
  <si>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</si>
  <si>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</si>
  <si>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</si>
  <si>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</si>
  <si>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</si>
  <si>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</si>
  <si>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</si>
  <si>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</si>
  <si>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</si>
  <si>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</si>
  <si>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</si>
  <si>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</si>
  <si>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</si>
  <si>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</si>
  <si>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</si>
  <si>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</si>
  <si>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</si>
  <si>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</si>
  <si>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</si>
  <si>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</si>
  <si>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</si>
  <si>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</si>
  <si>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</si>
  <si>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</si>
  <si>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</si>
  <si>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</si>
  <si>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</si>
  <si>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</si>
  <si>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</si>
  <si>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</si>
  <si>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</si>
  <si>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</si>
  <si>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</si>
  <si>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</si>
  <si>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</si>
  <si>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</si>
  <si>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</si>
  <si>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</si>
  <si>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</si>
  <si>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</si>
  <si>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</si>
  <si>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</si>
  <si>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</si>
  <si>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</si>
  <si>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</si>
  <si>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</si>
  <si>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</si>
  <si>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</si>
  <si>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</si>
  <si>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</si>
  <si>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</si>
  <si>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</si>
  <si>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</si>
  <si>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</si>
  <si>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</si>
  <si>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</si>
  <si>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</si>
  <si>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</si>
  <si>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</si>
  <si>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</si>
  <si>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</si>
  <si>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</si>
  <si>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</si>
  <si>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</si>
  <si>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</si>
  <si>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</si>
  <si>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</si>
  <si>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</si>
  <si>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</si>
  <si>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</si>
  <si>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</si>
  <si>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</si>
  <si>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</si>
  <si>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</si>
  <si>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</si>
  <si>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</si>
  <si>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</si>
  <si>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</si>
  <si>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</si>
  <si>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</si>
  <si>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Н.М.Яковлев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</si>
  <si>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</si>
  <si>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</si>
  <si>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</si>
  <si>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</si>
  <si>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</si>
  <si>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</si>
  <si>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Исполнение бюджета по расходам по состоянию на 01.04.2021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</si>
</sst>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1">
      <selection activeCell="C74" sqref="C74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106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1229100</v>
      </c>
      <c r="D5" s="10">
        <f>D6+D20+D22+D18</f>
        <v>0</v>
      </c>
      <c r="E5" s="10">
        <f>E6+E20+E22+E18</f>
        <v>188467.1</v>
      </c>
      <c r="F5" s="11">
        <f aca="true" t="shared" si="0" ref="F5:F32">E5/C5*100</f>
        <v>15.33374827109267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1194100</v>
      </c>
      <c r="D6" s="14">
        <f>D7+D9+D10+D11+D12+D14+D16+D13+D8+D17+D15</f>
        <v>0</v>
      </c>
      <c r="E6" s="14">
        <f>E7+E9+E10+E11+E12+E14+E16+E13+E8+E17+E15</f>
        <v>188467.1</v>
      </c>
      <c r="F6" s="11">
        <f t="shared" si="0"/>
        <v>15.783192362448705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810538</v>
      </c>
      <c r="D7" s="17"/>
      <c r="E7" s="17">
        <v>144780.19</v>
      </c>
      <c r="F7" s="18">
        <f t="shared" si="0"/>
        <v>17.862233479491398</v>
      </c>
    </row>
    <row r="8" spans="1:6" s="4" customFormat="1" ht="18" customHeight="1">
      <c r="A8" s="15" t="s">
        <v>79</v>
      </c>
      <c r="B8" s="16" t="s">
        <v>78</v>
      </c>
      <c r="C8" s="17">
        <v>5000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246292</v>
      </c>
      <c r="D9" s="17"/>
      <c r="E9" s="17">
        <v>25494.29</v>
      </c>
      <c r="F9" s="18">
        <f t="shared" si="0"/>
        <v>10.351245675864423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2826.88</v>
      </c>
      <c r="F10" s="18">
        <f t="shared" si="0"/>
        <v>17.34282208588957</v>
      </c>
    </row>
    <row r="11" spans="1:6" s="4" customFormat="1" ht="12.75">
      <c r="A11" s="15" t="s">
        <v>17</v>
      </c>
      <c r="B11" s="16" t="s">
        <v>16</v>
      </c>
      <c r="C11" s="17">
        <v>22950</v>
      </c>
      <c r="D11" s="17"/>
      <c r="E11" s="17">
        <v>0</v>
      </c>
      <c r="F11" s="18">
        <f t="shared" si="0"/>
        <v>0</v>
      </c>
    </row>
    <row r="12" spans="1:6" s="4" customFormat="1" ht="12.75">
      <c r="A12" s="15" t="s">
        <v>19</v>
      </c>
      <c r="B12" s="16" t="s">
        <v>18</v>
      </c>
      <c r="C12" s="17">
        <v>10100</v>
      </c>
      <c r="D12" s="17"/>
      <c r="E12" s="17">
        <v>550</v>
      </c>
      <c r="F12" s="18">
        <f t="shared" si="0"/>
        <v>5.445544554455446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0</v>
      </c>
      <c r="F13" s="18">
        <f t="shared" si="0"/>
        <v>0</v>
      </c>
    </row>
    <row r="14" spans="1:6" s="4" customFormat="1" ht="11.25" customHeight="1">
      <c r="A14" s="15" t="s">
        <v>75</v>
      </c>
      <c r="B14" s="16" t="s">
        <v>74</v>
      </c>
      <c r="C14" s="17">
        <v>3400</v>
      </c>
      <c r="D14" s="17"/>
      <c r="E14" s="17">
        <v>600</v>
      </c>
      <c r="F14" s="18">
        <f t="shared" si="0"/>
        <v>17.647058823529413</v>
      </c>
    </row>
    <row r="15" spans="1:6" s="4" customFormat="1" ht="14.25" customHeight="1">
      <c r="A15" s="15" t="s">
        <v>92</v>
      </c>
      <c r="B15" s="16" t="s">
        <v>91</v>
      </c>
      <c r="C15" s="17">
        <v>4268</v>
      </c>
      <c r="D15" s="17"/>
      <c r="E15" s="17">
        <v>4268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50000</v>
      </c>
      <c r="D16" s="17"/>
      <c r="E16" s="17">
        <v>9947.74</v>
      </c>
      <c r="F16" s="18">
        <f>E16/C16*100</f>
        <v>19.89548</v>
      </c>
    </row>
    <row r="17" spans="1:6" s="4" customFormat="1" ht="21" customHeight="1">
      <c r="A17" s="15" t="s">
        <v>90</v>
      </c>
      <c r="B17" s="16" t="s">
        <v>89</v>
      </c>
      <c r="C17" s="17">
        <v>21252</v>
      </c>
      <c r="D17" s="17"/>
      <c r="E17" s="17">
        <v>0</v>
      </c>
      <c r="F17" s="18">
        <f>E17/C17*100</f>
        <v>0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101</v>
      </c>
      <c r="B21" s="16" t="s">
        <v>100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19305.18</v>
      </c>
      <c r="F25" s="11">
        <f t="shared" si="0"/>
        <v>18.688460793804452</v>
      </c>
    </row>
    <row r="26" spans="1:8" ht="15.75">
      <c r="A26" s="12" t="s">
        <v>25</v>
      </c>
      <c r="B26" s="13" t="s">
        <v>24</v>
      </c>
      <c r="C26" s="14">
        <f>C27+C28+C29+C30+C32+C31</f>
        <v>103300</v>
      </c>
      <c r="D26" s="14">
        <f>D27+D28+D29+D30+D32+D31</f>
        <v>0</v>
      </c>
      <c r="E26" s="14">
        <f>E27+E28+E29+E30+E32+E31</f>
        <v>19305.18</v>
      </c>
      <c r="F26" s="11">
        <f t="shared" si="0"/>
        <v>18.688460793804452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15292</v>
      </c>
      <c r="F27" s="18">
        <f t="shared" si="0"/>
        <v>19.911458333333336</v>
      </c>
    </row>
    <row r="28" spans="1:6" s="4" customFormat="1" ht="8.2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3863.18</v>
      </c>
      <c r="F29" s="18">
        <f t="shared" si="0"/>
        <v>16.651637931034482</v>
      </c>
    </row>
    <row r="30" spans="1:6" s="4" customFormat="1" ht="10.5" customHeight="1">
      <c r="A30" s="15" t="s">
        <v>19</v>
      </c>
      <c r="B30" s="16" t="s">
        <v>18</v>
      </c>
      <c r="C30" s="17">
        <v>2400</v>
      </c>
      <c r="D30" s="17"/>
      <c r="E30" s="17">
        <v>150</v>
      </c>
      <c r="F30" s="18">
        <f t="shared" si="0"/>
        <v>6.25</v>
      </c>
    </row>
    <row r="31" spans="1:6" s="4" customFormat="1" ht="12" customHeight="1">
      <c r="A31" s="15" t="s">
        <v>17</v>
      </c>
      <c r="B31" s="16" t="s">
        <v>16</v>
      </c>
      <c r="C31" s="17">
        <v>300</v>
      </c>
      <c r="D31" s="17"/>
      <c r="E31" s="17">
        <v>0</v>
      </c>
      <c r="F31" s="18">
        <v>0</v>
      </c>
    </row>
    <row r="32" spans="1:6" s="4" customFormat="1" ht="16.5" customHeight="1">
      <c r="A32" s="15" t="s">
        <v>90</v>
      </c>
      <c r="B32" s="16" t="s">
        <v>89</v>
      </c>
      <c r="C32" s="17">
        <v>600</v>
      </c>
      <c r="D32" s="17"/>
      <c r="E32" s="17">
        <v>0</v>
      </c>
      <c r="F32" s="18">
        <f t="shared" si="0"/>
        <v>0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29000</v>
      </c>
      <c r="D33" s="10">
        <f>D37+D41+D34</f>
        <v>0</v>
      </c>
      <c r="E33" s="10">
        <f>E37+E41+E34</f>
        <v>0</v>
      </c>
      <c r="F33" s="11">
        <f>E33/C33*100</f>
        <v>0</v>
      </c>
    </row>
    <row r="34" spans="1:6" s="5" customFormat="1" ht="26.25" customHeight="1">
      <c r="A34" s="23" t="s">
        <v>102</v>
      </c>
      <c r="B34" s="29" t="s">
        <v>103</v>
      </c>
      <c r="C34" s="24">
        <f>C36+C35</f>
        <v>1000</v>
      </c>
      <c r="D34" s="24">
        <f>D36+D35</f>
        <v>0</v>
      </c>
      <c r="E34" s="24">
        <f>E36+E35</f>
        <v>0</v>
      </c>
      <c r="F34" s="11">
        <f>E34/C34*100</f>
        <v>0</v>
      </c>
    </row>
    <row r="35" spans="1:8" ht="9.75" customHeight="1">
      <c r="A35" s="15" t="s">
        <v>52</v>
      </c>
      <c r="B35" s="37" t="s">
        <v>53</v>
      </c>
      <c r="C35" s="17">
        <v>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1000</v>
      </c>
      <c r="D36" s="17"/>
      <c r="E36" s="17">
        <v>0</v>
      </c>
      <c r="F36" s="18">
        <f>E36/C36*100</f>
        <v>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0</v>
      </c>
      <c r="F37" s="11">
        <f>E37/C37*100</f>
        <v>0</v>
      </c>
      <c r="G37" s="2"/>
      <c r="H37" s="2"/>
    </row>
    <row r="38" spans="1:8" ht="7.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15000</v>
      </c>
      <c r="D39" s="17"/>
      <c r="E39" s="17">
        <v>0</v>
      </c>
      <c r="F39" s="18">
        <v>0</v>
      </c>
    </row>
    <row r="40" spans="1:6" s="4" customFormat="1" ht="19.5" customHeight="1">
      <c r="A40" s="15" t="s">
        <v>90</v>
      </c>
      <c r="B40" s="16" t="s">
        <v>89</v>
      </c>
      <c r="C40" s="17">
        <v>13000</v>
      </c>
      <c r="D40" s="17"/>
      <c r="E40" s="17">
        <v>0</v>
      </c>
      <c r="F40" s="18">
        <f>E40/C40*100</f>
        <v>0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2299135</v>
      </c>
      <c r="D43" s="10">
        <v>0</v>
      </c>
      <c r="E43" s="10">
        <f>E46+E50+E44</f>
        <v>270000</v>
      </c>
      <c r="F43" s="11">
        <f>E43/C43*100</f>
        <v>11.743547029643757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2199135</v>
      </c>
      <c r="D46" s="24">
        <f>D47+D49+D48</f>
        <v>0</v>
      </c>
      <c r="E46" s="24">
        <f>E47+E49+E48</f>
        <v>270000</v>
      </c>
      <c r="F46" s="11">
        <f>E46/C46*100</f>
        <v>12.277554583961422</v>
      </c>
    </row>
    <row r="47" spans="1:6" s="5" customFormat="1" ht="13.5" customHeight="1">
      <c r="A47" s="15" t="s">
        <v>17</v>
      </c>
      <c r="B47" s="21" t="s">
        <v>16</v>
      </c>
      <c r="C47" s="22">
        <v>2199135</v>
      </c>
      <c r="D47" s="22"/>
      <c r="E47" s="22">
        <v>270000</v>
      </c>
      <c r="F47" s="18">
        <f>E47/C47*100</f>
        <v>12.277554583961422</v>
      </c>
    </row>
    <row r="48" spans="1:6" s="4" customFormat="1" ht="9.75" customHeight="1">
      <c r="A48" s="15" t="s">
        <v>19</v>
      </c>
      <c r="B48" s="16" t="s">
        <v>18</v>
      </c>
      <c r="C48" s="17">
        <v>0</v>
      </c>
      <c r="D48" s="17"/>
      <c r="E48" s="17">
        <v>0</v>
      </c>
      <c r="F48" s="18" t="e">
        <f>E48/C48*100</f>
        <v>#DIV/0!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C51+C52</f>
        <v>100000</v>
      </c>
      <c r="D50" s="14">
        <f>D51+D52</f>
        <v>0</v>
      </c>
      <c r="E50" s="14">
        <f>E51+E52</f>
        <v>0</v>
      </c>
      <c r="F50" s="11">
        <f>E50/C50*100</f>
        <v>0</v>
      </c>
      <c r="G50" s="2"/>
      <c r="H50" s="2"/>
    </row>
    <row r="51" spans="1:6" s="4" customFormat="1" ht="12.75">
      <c r="A51" s="15" t="s">
        <v>105</v>
      </c>
      <c r="B51" s="16" t="s">
        <v>104</v>
      </c>
      <c r="C51" s="17">
        <v>100000</v>
      </c>
      <c r="D51" s="17">
        <v>0</v>
      </c>
      <c r="E51" s="17">
        <v>0</v>
      </c>
      <c r="F51" s="18">
        <f>E51/C51*100</f>
        <v>0</v>
      </c>
    </row>
    <row r="52" spans="1:6" s="4" customFormat="1" ht="8.25" customHeight="1">
      <c r="A52" s="15" t="s">
        <v>75</v>
      </c>
      <c r="B52" s="16" t="s">
        <v>74</v>
      </c>
      <c r="C52" s="17">
        <v>0</v>
      </c>
      <c r="D52" s="17"/>
      <c r="E52" s="17">
        <v>0</v>
      </c>
      <c r="F52" s="18">
        <v>0</v>
      </c>
    </row>
    <row r="53" spans="1:6" s="5" customFormat="1" ht="15" customHeight="1">
      <c r="A53" s="8" t="s">
        <v>41</v>
      </c>
      <c r="B53" s="9" t="s">
        <v>40</v>
      </c>
      <c r="C53" s="10">
        <f>C61+C54+C58</f>
        <v>6371270</v>
      </c>
      <c r="D53" s="10">
        <f>D61+D54</f>
        <v>0</v>
      </c>
      <c r="E53" s="10">
        <f>E61+E54+E58</f>
        <v>127544.41</v>
      </c>
      <c r="F53" s="11">
        <f>E53/C53*100</f>
        <v>2.0018679164436604</v>
      </c>
    </row>
    <row r="54" spans="1:6" s="5" customFormat="1" ht="15" customHeight="1">
      <c r="A54" s="12" t="s">
        <v>65</v>
      </c>
      <c r="B54" s="13" t="s">
        <v>64</v>
      </c>
      <c r="C54" s="14">
        <f>C55+C57+C56</f>
        <v>1600</v>
      </c>
      <c r="D54" s="14">
        <f>D55+D57+D56</f>
        <v>0</v>
      </c>
      <c r="E54" s="14">
        <f>E55+E57+E56</f>
        <v>0</v>
      </c>
      <c r="F54" s="11">
        <f>E54/C54*100</f>
        <v>0</v>
      </c>
    </row>
    <row r="55" spans="1:6" s="5" customFormat="1" ht="12.75" customHeight="1">
      <c r="A55" s="15" t="s">
        <v>17</v>
      </c>
      <c r="B55" s="16" t="s">
        <v>16</v>
      </c>
      <c r="C55" s="17">
        <v>1600</v>
      </c>
      <c r="D55" s="17"/>
      <c r="E55" s="17">
        <v>0</v>
      </c>
      <c r="F55" s="18">
        <v>0</v>
      </c>
    </row>
    <row r="56" spans="1:6" s="4" customFormat="1" ht="6.75" customHeight="1">
      <c r="A56" s="15" t="s">
        <v>19</v>
      </c>
      <c r="B56" s="16" t="s">
        <v>18</v>
      </c>
      <c r="C56" s="17">
        <v>0</v>
      </c>
      <c r="D56" s="17"/>
      <c r="E56" s="17">
        <v>0</v>
      </c>
      <c r="F56" s="18">
        <v>0</v>
      </c>
    </row>
    <row r="57" spans="1:6" s="5" customFormat="1" ht="6.75" customHeight="1">
      <c r="A57" s="15" t="s">
        <v>52</v>
      </c>
      <c r="B57" s="16" t="s">
        <v>53</v>
      </c>
      <c r="C57" s="17">
        <v>0</v>
      </c>
      <c r="D57" s="17"/>
      <c r="E57" s="17">
        <v>0</v>
      </c>
      <c r="F57" s="18" t="e">
        <f aca="true" t="shared" si="1" ref="F57:F62">E57/C57*100</f>
        <v>#DIV/0!</v>
      </c>
    </row>
    <row r="58" spans="1:6" s="5" customFormat="1" ht="9" customHeight="1">
      <c r="A58" s="23" t="s">
        <v>67</v>
      </c>
      <c r="B58" s="29" t="s">
        <v>66</v>
      </c>
      <c r="C58" s="30">
        <f>C60+C59</f>
        <v>0</v>
      </c>
      <c r="D58" s="30">
        <f>D60+D59</f>
        <v>0</v>
      </c>
      <c r="E58" s="30">
        <f>E60+E59</f>
        <v>0</v>
      </c>
      <c r="F58" s="11">
        <v>0</v>
      </c>
    </row>
    <row r="59" spans="1:6" s="5" customFormat="1" ht="9" customHeight="1">
      <c r="A59" s="15" t="s">
        <v>17</v>
      </c>
      <c r="B59" s="16" t="s">
        <v>16</v>
      </c>
      <c r="C59" s="17">
        <v>0</v>
      </c>
      <c r="D59" s="17"/>
      <c r="E59" s="17">
        <v>0</v>
      </c>
      <c r="F59" s="18">
        <v>0</v>
      </c>
    </row>
    <row r="60" spans="1:6" s="5" customFormat="1" ht="10.5" customHeight="1">
      <c r="A60" s="15" t="s">
        <v>75</v>
      </c>
      <c r="B60" s="16" t="s">
        <v>74</v>
      </c>
      <c r="C60" s="17">
        <v>0</v>
      </c>
      <c r="D60" s="17"/>
      <c r="E60" s="17">
        <v>0</v>
      </c>
      <c r="F60" s="18">
        <v>0</v>
      </c>
    </row>
    <row r="61" spans="1:8" ht="12.75" customHeight="1">
      <c r="A61" s="12" t="s">
        <v>39</v>
      </c>
      <c r="B61" s="13" t="s">
        <v>38</v>
      </c>
      <c r="C61" s="14">
        <f>C63+C64+C67+C68+C66+C65+C69+C71+C70+C62</f>
        <v>6369670</v>
      </c>
      <c r="D61" s="14">
        <f>D63+D64+D67+D68+D66+D65+D69+D71+D70+D62</f>
        <v>0</v>
      </c>
      <c r="E61" s="14">
        <f>E63+E64+E67+E68+E66+E65+E69+E71+E70+E62</f>
        <v>127544.41</v>
      </c>
      <c r="F61" s="11">
        <f t="shared" si="1"/>
        <v>2.002370766460429</v>
      </c>
      <c r="G61" s="2"/>
      <c r="H61" s="2"/>
    </row>
    <row r="62" spans="1:6" s="4" customFormat="1" ht="12.75">
      <c r="A62" s="15" t="s">
        <v>94</v>
      </c>
      <c r="B62" s="16" t="s">
        <v>93</v>
      </c>
      <c r="C62" s="17">
        <v>20000</v>
      </c>
      <c r="D62" s="17"/>
      <c r="E62" s="17">
        <v>0</v>
      </c>
      <c r="F62" s="18">
        <f t="shared" si="1"/>
        <v>0</v>
      </c>
    </row>
    <row r="63" spans="1:6" s="4" customFormat="1" ht="12.75">
      <c r="A63" s="15" t="s">
        <v>29</v>
      </c>
      <c r="B63" s="16" t="s">
        <v>28</v>
      </c>
      <c r="C63" s="17">
        <v>250000</v>
      </c>
      <c r="D63" s="17"/>
      <c r="E63" s="17">
        <v>100485.97</v>
      </c>
      <c r="F63" s="18">
        <f aca="true" t="shared" si="2" ref="F63:F71">E63/C63*100</f>
        <v>40.194388000000004</v>
      </c>
    </row>
    <row r="64" spans="1:6" s="4" customFormat="1" ht="12.75">
      <c r="A64" s="15" t="s">
        <v>17</v>
      </c>
      <c r="B64" s="16" t="s">
        <v>16</v>
      </c>
      <c r="C64" s="17">
        <v>963030</v>
      </c>
      <c r="D64" s="17"/>
      <c r="E64" s="17">
        <v>7168.44</v>
      </c>
      <c r="F64" s="18">
        <f t="shared" si="2"/>
        <v>0.7443631039531478</v>
      </c>
    </row>
    <row r="65" spans="1:6" s="4" customFormat="1" ht="12" customHeight="1">
      <c r="A65" s="15" t="s">
        <v>19</v>
      </c>
      <c r="B65" s="16" t="s">
        <v>18</v>
      </c>
      <c r="C65" s="17">
        <v>4748640</v>
      </c>
      <c r="D65" s="17"/>
      <c r="E65" s="17">
        <v>0</v>
      </c>
      <c r="F65" s="18">
        <f t="shared" si="2"/>
        <v>0</v>
      </c>
    </row>
    <row r="66" spans="1:6" s="4" customFormat="1" ht="6.75" customHeight="1">
      <c r="A66" s="15" t="s">
        <v>92</v>
      </c>
      <c r="B66" s="16" t="s">
        <v>91</v>
      </c>
      <c r="C66" s="17">
        <v>0</v>
      </c>
      <c r="D66" s="17"/>
      <c r="E66" s="17">
        <v>0</v>
      </c>
      <c r="F66" s="18">
        <v>0</v>
      </c>
    </row>
    <row r="67" spans="1:6" s="4" customFormat="1" ht="12.75">
      <c r="A67" s="15" t="s">
        <v>21</v>
      </c>
      <c r="B67" s="16" t="s">
        <v>53</v>
      </c>
      <c r="C67" s="17">
        <v>191000</v>
      </c>
      <c r="D67" s="17"/>
      <c r="E67" s="17">
        <v>5815</v>
      </c>
      <c r="F67" s="18">
        <f t="shared" si="2"/>
        <v>3.0445026178010473</v>
      </c>
    </row>
    <row r="68" spans="1:6" s="4" customFormat="1" ht="7.5" customHeight="1">
      <c r="A68" s="15" t="s">
        <v>21</v>
      </c>
      <c r="B68" s="16" t="s">
        <v>20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84</v>
      </c>
      <c r="B69" s="16" t="s">
        <v>82</v>
      </c>
      <c r="C69" s="17">
        <v>70000</v>
      </c>
      <c r="D69" s="17"/>
      <c r="E69" s="17">
        <v>0</v>
      </c>
      <c r="F69" s="18">
        <f t="shared" si="2"/>
        <v>0</v>
      </c>
    </row>
    <row r="70" spans="1:6" s="4" customFormat="1" ht="19.5" customHeight="1">
      <c r="A70" s="15" t="s">
        <v>90</v>
      </c>
      <c r="B70" s="16" t="s">
        <v>89</v>
      </c>
      <c r="C70" s="17">
        <v>120000</v>
      </c>
      <c r="D70" s="17"/>
      <c r="E70" s="17">
        <v>14075</v>
      </c>
      <c r="F70" s="18">
        <f t="shared" si="2"/>
        <v>11.729166666666666</v>
      </c>
    </row>
    <row r="71" spans="1:6" s="4" customFormat="1" ht="20.25" customHeight="1">
      <c r="A71" s="15" t="s">
        <v>85</v>
      </c>
      <c r="B71" s="16" t="s">
        <v>83</v>
      </c>
      <c r="C71" s="17">
        <v>7000</v>
      </c>
      <c r="D71" s="17"/>
      <c r="E71" s="17">
        <v>0</v>
      </c>
      <c r="F71" s="18">
        <f t="shared" si="2"/>
        <v>0</v>
      </c>
    </row>
    <row r="72" spans="1:6" s="4" customFormat="1" ht="13.5" customHeight="1">
      <c r="A72" s="31" t="s">
        <v>69</v>
      </c>
      <c r="B72" s="32" t="s">
        <v>71</v>
      </c>
      <c r="C72" s="33">
        <f>C73</f>
        <v>15000</v>
      </c>
      <c r="D72" s="33"/>
      <c r="E72" s="33">
        <f>E73</f>
        <v>0</v>
      </c>
      <c r="F72" s="11">
        <f>E72/C72*100</f>
        <v>0</v>
      </c>
    </row>
    <row r="73" spans="1:6" s="4" customFormat="1" ht="12.75" customHeight="1">
      <c r="A73" s="34" t="s">
        <v>70</v>
      </c>
      <c r="B73" s="35" t="s">
        <v>68</v>
      </c>
      <c r="C73" s="36">
        <f>C74</f>
        <v>15000</v>
      </c>
      <c r="D73" s="36"/>
      <c r="E73" s="36">
        <f>E74</f>
        <v>0</v>
      </c>
      <c r="F73" s="11">
        <f>E73/C73*100</f>
        <v>0</v>
      </c>
    </row>
    <row r="74" spans="1:6" s="4" customFormat="1" ht="13.5" customHeight="1">
      <c r="A74" s="15" t="s">
        <v>19</v>
      </c>
      <c r="B74" s="16" t="s">
        <v>18</v>
      </c>
      <c r="C74" s="17">
        <v>15000</v>
      </c>
      <c r="D74" s="17"/>
      <c r="E74" s="17">
        <v>0</v>
      </c>
      <c r="F74" s="18">
        <f>E74/C74*100</f>
        <v>0</v>
      </c>
    </row>
    <row r="75" spans="1:6" s="5" customFormat="1" ht="15" customHeight="1">
      <c r="A75" s="8" t="s">
        <v>45</v>
      </c>
      <c r="B75" s="9" t="s">
        <v>44</v>
      </c>
      <c r="C75" s="10">
        <f>C76+C79</f>
        <v>1372400</v>
      </c>
      <c r="D75" s="10">
        <f>D76+D79</f>
        <v>0</v>
      </c>
      <c r="E75" s="10">
        <f>E76+E79</f>
        <v>243157</v>
      </c>
      <c r="F75" s="11">
        <f>E75/C75*100</f>
        <v>17.71764791605946</v>
      </c>
    </row>
    <row r="76" spans="1:8" ht="14.25" customHeight="1">
      <c r="A76" s="12" t="s">
        <v>43</v>
      </c>
      <c r="B76" s="13" t="s">
        <v>42</v>
      </c>
      <c r="C76" s="14">
        <f>C78+C77</f>
        <v>1339000</v>
      </c>
      <c r="D76" s="14">
        <f>D78</f>
        <v>0</v>
      </c>
      <c r="E76" s="14">
        <f>E78+E77</f>
        <v>237597</v>
      </c>
      <c r="F76" s="11">
        <f>E76/C76*100</f>
        <v>17.74436146377894</v>
      </c>
      <c r="G76" s="2"/>
      <c r="H76" s="2"/>
    </row>
    <row r="77" spans="1:8" ht="9.75" customHeight="1">
      <c r="A77" s="15" t="s">
        <v>19</v>
      </c>
      <c r="B77" s="27" t="s">
        <v>18</v>
      </c>
      <c r="C77" s="28">
        <v>0</v>
      </c>
      <c r="D77" s="28"/>
      <c r="E77" s="28">
        <v>0</v>
      </c>
      <c r="F77" s="18">
        <v>0</v>
      </c>
      <c r="G77" s="2"/>
      <c r="H77" s="2"/>
    </row>
    <row r="78" spans="1:8" ht="20.25" customHeight="1">
      <c r="A78" s="15" t="s">
        <v>51</v>
      </c>
      <c r="B78" s="16" t="s">
        <v>50</v>
      </c>
      <c r="C78" s="17">
        <v>1339000</v>
      </c>
      <c r="D78" s="17"/>
      <c r="E78" s="17">
        <v>237597</v>
      </c>
      <c r="F78" s="18">
        <f aca="true" t="shared" si="3" ref="F78:F84">E78/C78*100</f>
        <v>17.74436146377894</v>
      </c>
      <c r="G78" s="2"/>
      <c r="H78" s="2"/>
    </row>
    <row r="79" spans="1:8" ht="15" customHeight="1">
      <c r="A79" s="12" t="s">
        <v>86</v>
      </c>
      <c r="B79" s="13" t="s">
        <v>87</v>
      </c>
      <c r="C79" s="14">
        <f>C80</f>
        <v>33400</v>
      </c>
      <c r="D79" s="14">
        <f>D80</f>
        <v>0</v>
      </c>
      <c r="E79" s="14">
        <f>E80</f>
        <v>5560</v>
      </c>
      <c r="F79" s="11">
        <f t="shared" si="3"/>
        <v>16.646706586826348</v>
      </c>
      <c r="G79" s="2"/>
      <c r="H79" s="2"/>
    </row>
    <row r="80" spans="1:6" s="4" customFormat="1" ht="22.5">
      <c r="A80" s="15" t="s">
        <v>51</v>
      </c>
      <c r="B80" s="16" t="s">
        <v>50</v>
      </c>
      <c r="C80" s="17">
        <v>33400</v>
      </c>
      <c r="D80" s="17">
        <v>0</v>
      </c>
      <c r="E80" s="17">
        <v>5560</v>
      </c>
      <c r="F80" s="18">
        <f t="shared" si="3"/>
        <v>16.646706586826348</v>
      </c>
    </row>
    <row r="81" spans="1:6" s="5" customFormat="1" ht="15.75" customHeight="1">
      <c r="A81" s="8" t="s">
        <v>58</v>
      </c>
      <c r="B81" s="9" t="s">
        <v>59</v>
      </c>
      <c r="C81" s="10">
        <f aca="true" t="shared" si="4" ref="C81:E82">C82</f>
        <v>10000</v>
      </c>
      <c r="D81" s="10">
        <f t="shared" si="4"/>
        <v>0</v>
      </c>
      <c r="E81" s="10">
        <f t="shared" si="4"/>
        <v>0</v>
      </c>
      <c r="F81" s="11">
        <f t="shared" si="3"/>
        <v>0</v>
      </c>
    </row>
    <row r="82" spans="1:8" ht="12.75" customHeight="1">
      <c r="A82" s="12" t="s">
        <v>60</v>
      </c>
      <c r="B82" s="13" t="s">
        <v>61</v>
      </c>
      <c r="C82" s="14">
        <f t="shared" si="4"/>
        <v>10000</v>
      </c>
      <c r="D82" s="14">
        <f t="shared" si="4"/>
        <v>0</v>
      </c>
      <c r="E82" s="14">
        <f t="shared" si="4"/>
        <v>0</v>
      </c>
      <c r="F82" s="11">
        <f t="shared" si="3"/>
        <v>0</v>
      </c>
      <c r="G82" s="2"/>
      <c r="H82" s="2"/>
    </row>
    <row r="83" spans="1:6" s="4" customFormat="1" ht="20.25" customHeight="1">
      <c r="A83" s="15" t="s">
        <v>85</v>
      </c>
      <c r="B83" s="16" t="s">
        <v>83</v>
      </c>
      <c r="C83" s="17">
        <v>10000</v>
      </c>
      <c r="D83" s="17"/>
      <c r="E83" s="17">
        <v>0</v>
      </c>
      <c r="F83" s="18">
        <f t="shared" si="3"/>
        <v>0</v>
      </c>
    </row>
    <row r="84" spans="1:6" ht="15.75">
      <c r="A84" s="6"/>
      <c r="B84" s="25" t="s">
        <v>3</v>
      </c>
      <c r="C84" s="26">
        <f>C81+C75+C53+C43+C33+C25+C5+C72</f>
        <v>11429205</v>
      </c>
      <c r="D84" s="26">
        <f>D81+D75+D53+D43+D33+D25+D5</f>
        <v>0</v>
      </c>
      <c r="E84" s="26">
        <f>E81+E75+E53+E43+E33+E25+E5+E72</f>
        <v>848473.6900000001</v>
      </c>
      <c r="F84" s="11">
        <f t="shared" si="3"/>
        <v>7.423733234288825</v>
      </c>
    </row>
    <row r="85" spans="1:6" ht="8.25" customHeight="1">
      <c r="A85" s="6"/>
      <c r="B85" s="6"/>
      <c r="C85" s="6"/>
      <c r="D85" s="6"/>
      <c r="E85" s="6"/>
      <c r="F85" s="6"/>
    </row>
    <row r="86" spans="1:6" ht="12.75" hidden="1">
      <c r="A86" s="6"/>
      <c r="B86" s="6"/>
      <c r="C86" s="6"/>
      <c r="D86" s="6"/>
      <c r="E86" s="6"/>
      <c r="F86" s="6"/>
    </row>
    <row r="87" spans="1:6" ht="5.25" customHeight="1" hidden="1">
      <c r="A87" s="6"/>
      <c r="B87" s="6"/>
      <c r="C87" s="6"/>
      <c r="D87" s="6"/>
      <c r="E87" s="6"/>
      <c r="F87" s="6"/>
    </row>
    <row r="88" spans="1:6" ht="15" customHeight="1">
      <c r="A88" s="6" t="s">
        <v>98</v>
      </c>
      <c r="B88" s="6"/>
      <c r="C88" s="6"/>
      <c r="D88" s="6"/>
      <c r="E88" s="6" t="s">
        <v>99</v>
      </c>
      <c r="F88" s="6"/>
    </row>
    <row r="89" spans="1:6" ht="13.5" customHeight="1">
      <c r="A89" s="6"/>
      <c r="B89" s="6"/>
      <c r="C89" s="6"/>
      <c r="D89" s="6"/>
      <c r="E89" s="6"/>
      <c r="F89" s="6"/>
    </row>
    <row r="90" spans="1:6" ht="12.75">
      <c r="A90" s="6" t="s">
        <v>97</v>
      </c>
      <c r="B90" s="6"/>
      <c r="C90" s="6"/>
      <c r="D90" s="6"/>
      <c r="E90" s="6" t="s">
        <v>88</v>
      </c>
      <c r="F90" s="6"/>
    </row>
    <row r="91" spans="1:6" ht="12.75">
      <c r="A91" s="6"/>
      <c r="B91" s="6"/>
      <c r="C91" s="6"/>
      <c r="D91" s="6"/>
      <c r="E91" s="6"/>
      <c r="F91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1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2021-04-02T07:50:36Z</cp:lastPrinted>
  <dcterms:created xsi:type="dcterms:W3CDTF">2005-01-31T11:17:35Z</dcterms:created>
  <dcterms:modified xsi:type="dcterms:W3CDTF">2021-04-02T07:50:54Z</dcterms:modified>
  <cp:category/>
  <cp:version/>
  <cp:contentType/>
  <cp:contentStatus/>
</cp:coreProperties>
</file>