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(1)'!$A$1:$F$90</definedName>
  </definedNames>
  <calcPr fullCalcOnLoad="1"/>
</workbook>
</file>

<file path=xl/sharedStrings.xml><?xml version="1.0" encoding="utf-8"?>
<sst xmlns="http://schemas.openxmlformats.org/spreadsheetml/2006/main" count="171" uniqueCount="106">
  <si>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</si>
  <si>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</si>
  <si>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</si>
  <si>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</si>
  <si>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</si>
  <si>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</si>
  <si>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</si>
  <si>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</si>
  <si>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</si>
  <si>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</si>
  <si>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</si>
  <si>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</si>
  <si>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</si>
  <si>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</si>
  <si>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</si>
  <si>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</si>
  <si>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</si>
  <si>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</si>
  <si>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</si>
  <si>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</si>
  <si>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</si>
  <si>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</si>
  <si>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</si>
  <si>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</si>
  <si>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</si>
  <si>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</si>
  <si>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</si>
  <si>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</si>
  <si>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</si>
  <si>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</si>
  <si>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</si>
  <si>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</si>
  <si>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</si>
  <si>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</si>
  <si>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</si>
  <si>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</si>
  <si>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</si>
  <si>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</si>
  <si>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</si>
  <si>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</si>
  <si>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</si>
  <si>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</si>
  <si>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</si>
  <si>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</si>
  <si>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</si>
  <si>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</si>
  <si>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</si>
  <si>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</si>
  <si>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</si>
  <si>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</si>
  <si>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</si>
  <si>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</si>
  <si>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</si>
  <si>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</si>
  <si>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</si>
  <si>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</si>
  <si>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</si>
  <si>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</si>
  <si>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</si>
  <si>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</si>
  <si>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</si>
  <si>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</si>
  <si>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</si>
  <si>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</si>
  <si>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</si>
  <si>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</si>
  <si>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</si>
  <si>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</si>
  <si>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</si>
  <si>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</si>
  <si>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</si>
  <si>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</si>
  <si>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</si>
  <si>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</si>
  <si>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</si>
  <si>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</si>
  <si>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</si>
  <si>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</si>
  <si>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</si>
  <si>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</si>
  <si>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</si>
  <si>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</si>
  <si>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</si>
  <si>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</si>
  <si>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</si>
  <si>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</si>
  <si>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</si>
  <si>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</si>
  <si>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</si>
  <si>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</si>
  <si>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</si>
  <si>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</si>
  <si>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</si>
  <si>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</si>
  <si>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</si>
  <si>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</si>
  <si>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</si>
  <si>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</si>
  <si>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</si>
  <si>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</si>
  <si>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</si>
  <si>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</si>
  <si>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</si>
  <si>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</si>
  <si>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Исполнение бюджета по расходам по состоянию на 01.08.2021 г.</t>
  </si>
  <si>
    <t>Е.М. Сергеева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</si>
</sst>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37">
      <selection activeCell="G88" sqref="G88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2" t="s">
        <v>104</v>
      </c>
      <c r="B1" s="42"/>
      <c r="C1" s="42"/>
      <c r="D1" s="42"/>
      <c r="E1" s="42"/>
      <c r="F1" s="42"/>
    </row>
    <row r="2" spans="1:9" ht="15.75">
      <c r="A2" s="43" t="s">
        <v>47</v>
      </c>
      <c r="B2" s="43"/>
      <c r="C2" s="43"/>
      <c r="D2" s="43"/>
      <c r="E2" s="43"/>
      <c r="F2" s="43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C6+C22+C24+C20</f>
        <v>1209600</v>
      </c>
      <c r="D5" s="12">
        <f>D6+D22+D24+D20</f>
        <v>0</v>
      </c>
      <c r="E5" s="12">
        <f>E6+E22+E24+E20</f>
        <v>645985.7500000001</v>
      </c>
      <c r="F5" s="13">
        <f aca="true" t="shared" si="0" ref="F5:F19">E5/C5*100</f>
        <v>53.404906580687836</v>
      </c>
    </row>
    <row r="6" spans="1:8" ht="33" customHeight="1">
      <c r="A6" s="14" t="s">
        <v>8</v>
      </c>
      <c r="B6" s="15" t="s">
        <v>7</v>
      </c>
      <c r="C6" s="16">
        <f>C7+C9+C10+C11+C12+C13+C14+C15+C17+C18+C19+C8+C16</f>
        <v>1189600</v>
      </c>
      <c r="D6" s="16">
        <f>D7+D9+D10+D11+D12+D13+D14+D15+D17+D18+D19+D8+D16</f>
        <v>0</v>
      </c>
      <c r="E6" s="16">
        <f>E7+E9+E10+E11+E12+E13+E14+E15+E17+E18+E19+E8+E16</f>
        <v>645985.7500000001</v>
      </c>
      <c r="F6" s="13">
        <f t="shared" si="0"/>
        <v>54.302769838601215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777299</v>
      </c>
      <c r="D7" s="19"/>
      <c r="E7" s="19">
        <v>435590.7</v>
      </c>
      <c r="F7" s="20">
        <f t="shared" si="0"/>
        <v>56.039014587694055</v>
      </c>
    </row>
    <row r="8" spans="1:6" s="4" customFormat="1" ht="12.75">
      <c r="A8" s="17" t="s">
        <v>92</v>
      </c>
      <c r="B8" s="18" t="s">
        <v>91</v>
      </c>
      <c r="C8" s="19">
        <v>5000</v>
      </c>
      <c r="D8" s="19"/>
      <c r="E8" s="19">
        <v>1754.67</v>
      </c>
      <c r="F8" s="20">
        <f>E8/C8*100</f>
        <v>35.0934</v>
      </c>
    </row>
    <row r="9" spans="1:6" s="4" customFormat="1" ht="12.75">
      <c r="A9" s="17" t="s">
        <v>13</v>
      </c>
      <c r="B9" s="18" t="s">
        <v>12</v>
      </c>
      <c r="C9" s="19">
        <v>236254</v>
      </c>
      <c r="D9" s="19"/>
      <c r="E9" s="19">
        <v>116088.12</v>
      </c>
      <c r="F9" s="20">
        <f t="shared" si="0"/>
        <v>49.13699662227941</v>
      </c>
    </row>
    <row r="10" spans="1:6" s="4" customFormat="1" ht="12.75">
      <c r="A10" s="17" t="s">
        <v>15</v>
      </c>
      <c r="B10" s="18" t="s">
        <v>14</v>
      </c>
      <c r="C10" s="19">
        <v>13020</v>
      </c>
      <c r="D10" s="19"/>
      <c r="E10" s="19">
        <v>7590.45</v>
      </c>
      <c r="F10" s="20">
        <f t="shared" si="0"/>
        <v>58.29838709677419</v>
      </c>
    </row>
    <row r="11" spans="1:6" s="4" customFormat="1" ht="8.25" customHeight="1">
      <c r="A11" s="17" t="s">
        <v>29</v>
      </c>
      <c r="B11" s="18" t="s">
        <v>28</v>
      </c>
      <c r="C11" s="19">
        <v>0</v>
      </c>
      <c r="D11" s="19"/>
      <c r="E11" s="19">
        <v>0</v>
      </c>
      <c r="F11" s="20">
        <v>0</v>
      </c>
    </row>
    <row r="12" spans="1:6" s="4" customFormat="1" ht="12.75">
      <c r="A12" s="17" t="s">
        <v>17</v>
      </c>
      <c r="B12" s="18" t="s">
        <v>16</v>
      </c>
      <c r="C12" s="19">
        <v>26500</v>
      </c>
      <c r="D12" s="19"/>
      <c r="E12" s="19">
        <v>17922</v>
      </c>
      <c r="F12" s="20">
        <f t="shared" si="0"/>
        <v>67.63018867924528</v>
      </c>
    </row>
    <row r="13" spans="1:6" s="4" customFormat="1" ht="12.75">
      <c r="A13" s="17" t="s">
        <v>19</v>
      </c>
      <c r="B13" s="18" t="s">
        <v>18</v>
      </c>
      <c r="C13" s="19">
        <v>14100</v>
      </c>
      <c r="D13" s="19"/>
      <c r="E13" s="19">
        <v>0</v>
      </c>
      <c r="F13" s="20">
        <f t="shared" si="0"/>
        <v>0</v>
      </c>
    </row>
    <row r="14" spans="1:6" s="4" customFormat="1" ht="12.75" customHeight="1">
      <c r="A14" s="17" t="s">
        <v>79</v>
      </c>
      <c r="B14" s="18" t="s">
        <v>78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76</v>
      </c>
      <c r="B15" s="18" t="s">
        <v>74</v>
      </c>
      <c r="C15" s="19">
        <v>10842</v>
      </c>
      <c r="D15" s="19"/>
      <c r="E15" s="19">
        <v>0</v>
      </c>
      <c r="F15" s="20">
        <f t="shared" si="0"/>
        <v>0</v>
      </c>
    </row>
    <row r="16" spans="1:6" s="4" customFormat="1" ht="12.75">
      <c r="A16" s="17" t="s">
        <v>90</v>
      </c>
      <c r="B16" s="18" t="s">
        <v>89</v>
      </c>
      <c r="C16" s="19">
        <v>3558</v>
      </c>
      <c r="D16" s="19"/>
      <c r="E16" s="19">
        <v>3558</v>
      </c>
      <c r="F16" s="20">
        <f t="shared" si="0"/>
        <v>100</v>
      </c>
    </row>
    <row r="17" spans="1:6" s="4" customFormat="1" ht="12.75" customHeight="1">
      <c r="A17" s="17" t="s">
        <v>63</v>
      </c>
      <c r="B17" s="18" t="s">
        <v>62</v>
      </c>
      <c r="C17" s="19">
        <v>37000</v>
      </c>
      <c r="D17" s="19"/>
      <c r="E17" s="19">
        <v>35904</v>
      </c>
      <c r="F17" s="20">
        <f t="shared" si="0"/>
        <v>97.03783783783784</v>
      </c>
    </row>
    <row r="18" spans="1:6" s="4" customFormat="1" ht="11.25" customHeight="1">
      <c r="A18" s="17" t="s">
        <v>77</v>
      </c>
      <c r="B18" s="18" t="s">
        <v>75</v>
      </c>
      <c r="C18" s="19">
        <v>52000</v>
      </c>
      <c r="D18" s="19"/>
      <c r="E18" s="19">
        <v>27577.81</v>
      </c>
      <c r="F18" s="20">
        <f t="shared" si="0"/>
        <v>53.03425000000001</v>
      </c>
    </row>
    <row r="19" spans="1:6" s="4" customFormat="1" ht="12.75">
      <c r="A19" s="17" t="s">
        <v>86</v>
      </c>
      <c r="B19" s="18" t="s">
        <v>85</v>
      </c>
      <c r="C19" s="19">
        <v>10027</v>
      </c>
      <c r="D19" s="19"/>
      <c r="E19" s="19">
        <v>0</v>
      </c>
      <c r="F19" s="20">
        <f t="shared" si="0"/>
        <v>0</v>
      </c>
    </row>
    <row r="20" spans="1:8" ht="9" customHeight="1">
      <c r="A20" s="14" t="s">
        <v>93</v>
      </c>
      <c r="B20" s="15" t="s">
        <v>94</v>
      </c>
      <c r="C20" s="16">
        <f>C21</f>
        <v>0</v>
      </c>
      <c r="D20" s="16">
        <f>D21</f>
        <v>0</v>
      </c>
      <c r="E20" s="16">
        <f>E21</f>
        <v>0</v>
      </c>
      <c r="F20" s="13" t="e">
        <f>E20/C20*100</f>
        <v>#DIV/0!</v>
      </c>
      <c r="G20" s="2"/>
      <c r="H20" s="2"/>
    </row>
    <row r="21" spans="1:6" s="4" customFormat="1" ht="9" customHeight="1">
      <c r="A21" s="17" t="s">
        <v>90</v>
      </c>
      <c r="B21" s="18" t="s">
        <v>89</v>
      </c>
      <c r="C21" s="19">
        <v>0</v>
      </c>
      <c r="D21" s="19">
        <v>0</v>
      </c>
      <c r="E21" s="19">
        <v>0</v>
      </c>
      <c r="F21" s="20" t="e">
        <f>E21/C21*100</f>
        <v>#DIV/0!</v>
      </c>
    </row>
    <row r="22" spans="1:8" ht="12.75" customHeight="1">
      <c r="A22" s="14" t="s">
        <v>23</v>
      </c>
      <c r="B22" s="15" t="s">
        <v>22</v>
      </c>
      <c r="C22" s="16">
        <f>C23</f>
        <v>20000</v>
      </c>
      <c r="D22" s="16">
        <f>D23</f>
        <v>0</v>
      </c>
      <c r="E22" s="16">
        <f>E23</f>
        <v>0</v>
      </c>
      <c r="F22" s="13">
        <v>0</v>
      </c>
      <c r="G22" s="2"/>
      <c r="H22" s="2"/>
    </row>
    <row r="23" spans="1:6" s="4" customFormat="1" ht="10.5" customHeight="1">
      <c r="A23" s="17" t="s">
        <v>98</v>
      </c>
      <c r="B23" s="18" t="s">
        <v>97</v>
      </c>
      <c r="C23" s="19">
        <v>20000</v>
      </c>
      <c r="D23" s="19">
        <v>0</v>
      </c>
      <c r="E23" s="19">
        <v>0</v>
      </c>
      <c r="F23" s="20">
        <v>0</v>
      </c>
    </row>
    <row r="24" spans="1:8" ht="8.25" customHeight="1">
      <c r="A24" s="14" t="s">
        <v>50</v>
      </c>
      <c r="B24" s="15" t="s">
        <v>51</v>
      </c>
      <c r="C24" s="16">
        <f>C26+C25</f>
        <v>0</v>
      </c>
      <c r="D24" s="16">
        <f>D26</f>
        <v>0</v>
      </c>
      <c r="E24" s="16">
        <f>E26</f>
        <v>0</v>
      </c>
      <c r="F24" s="13" t="e">
        <f aca="true" t="shared" si="1" ref="F24:F35">E24/C24*100</f>
        <v>#DIV/0!</v>
      </c>
      <c r="G24" s="2"/>
      <c r="H24" s="2"/>
    </row>
    <row r="25" spans="1:6" s="4" customFormat="1" ht="7.5" customHeight="1">
      <c r="A25" s="17" t="s">
        <v>86</v>
      </c>
      <c r="B25" s="18" t="s">
        <v>85</v>
      </c>
      <c r="C25" s="19">
        <v>0</v>
      </c>
      <c r="D25" s="19"/>
      <c r="E25" s="19">
        <v>0</v>
      </c>
      <c r="F25" s="20" t="e">
        <f t="shared" si="1"/>
        <v>#DIV/0!</v>
      </c>
    </row>
    <row r="26" spans="1:6" s="4" customFormat="1" ht="8.25" customHeight="1">
      <c r="A26" s="17" t="s">
        <v>90</v>
      </c>
      <c r="B26" s="18" t="s">
        <v>89</v>
      </c>
      <c r="C26" s="19">
        <v>0</v>
      </c>
      <c r="D26" s="19">
        <v>0</v>
      </c>
      <c r="E26" s="19">
        <v>0</v>
      </c>
      <c r="F26" s="20" t="e">
        <f t="shared" si="1"/>
        <v>#DIV/0!</v>
      </c>
    </row>
    <row r="27" spans="1:6" s="5" customFormat="1" ht="13.5" customHeight="1">
      <c r="A27" s="10" t="s">
        <v>27</v>
      </c>
      <c r="B27" s="11" t="s">
        <v>26</v>
      </c>
      <c r="C27" s="12">
        <f>C28</f>
        <v>103300</v>
      </c>
      <c r="D27" s="12">
        <f>D28</f>
        <v>0</v>
      </c>
      <c r="E27" s="12">
        <f>E28</f>
        <v>53415.55</v>
      </c>
      <c r="F27" s="13">
        <f t="shared" si="1"/>
        <v>51.70914811229429</v>
      </c>
    </row>
    <row r="28" spans="1:8" ht="14.25" customHeight="1">
      <c r="A28" s="14" t="s">
        <v>25</v>
      </c>
      <c r="B28" s="15" t="s">
        <v>24</v>
      </c>
      <c r="C28" s="16">
        <f>C29+C31+C32+C33+C34+C35+C30</f>
        <v>103300</v>
      </c>
      <c r="D28" s="16">
        <f>D29+D31+D32+D33+D34+D35+D30</f>
        <v>0</v>
      </c>
      <c r="E28" s="16">
        <f>E29+E31+E32+E33+E34+E35+E30</f>
        <v>53415.55</v>
      </c>
      <c r="F28" s="13">
        <f t="shared" si="1"/>
        <v>51.70914811229429</v>
      </c>
      <c r="G28" s="2"/>
      <c r="H28" s="2"/>
    </row>
    <row r="29" spans="1:6" s="4" customFormat="1" ht="12" customHeight="1">
      <c r="A29" s="17" t="s">
        <v>9</v>
      </c>
      <c r="B29" s="18" t="s">
        <v>6</v>
      </c>
      <c r="C29" s="19">
        <v>76800</v>
      </c>
      <c r="D29" s="19"/>
      <c r="E29" s="19">
        <v>40576</v>
      </c>
      <c r="F29" s="20">
        <f t="shared" si="1"/>
        <v>52.83333333333333</v>
      </c>
    </row>
    <row r="30" spans="1:6" s="4" customFormat="1" ht="9.75" customHeight="1">
      <c r="A30" s="17" t="s">
        <v>92</v>
      </c>
      <c r="B30" s="18" t="s">
        <v>91</v>
      </c>
      <c r="C30" s="19">
        <v>0</v>
      </c>
      <c r="D30" s="19"/>
      <c r="E30" s="19">
        <v>0</v>
      </c>
      <c r="F30" s="20">
        <v>0</v>
      </c>
    </row>
    <row r="31" spans="1:6" s="4" customFormat="1" ht="12" customHeight="1">
      <c r="A31" s="17" t="s">
        <v>19</v>
      </c>
      <c r="B31" s="18" t="s">
        <v>18</v>
      </c>
      <c r="C31" s="19">
        <v>2700</v>
      </c>
      <c r="D31" s="19"/>
      <c r="E31" s="19">
        <v>1250</v>
      </c>
      <c r="F31" s="20">
        <f t="shared" si="1"/>
        <v>46.2962962962963</v>
      </c>
    </row>
    <row r="32" spans="1:6" s="4" customFormat="1" ht="12.75">
      <c r="A32" s="17" t="s">
        <v>13</v>
      </c>
      <c r="B32" s="18" t="s">
        <v>12</v>
      </c>
      <c r="C32" s="19">
        <v>23200</v>
      </c>
      <c r="D32" s="19"/>
      <c r="E32" s="19">
        <v>11589.55</v>
      </c>
      <c r="F32" s="20">
        <f t="shared" si="1"/>
        <v>49.95495689655172</v>
      </c>
    </row>
    <row r="33" spans="1:6" s="4" customFormat="1" ht="11.25" customHeight="1">
      <c r="A33" s="17" t="s">
        <v>17</v>
      </c>
      <c r="B33" s="18" t="s">
        <v>16</v>
      </c>
      <c r="C33" s="19">
        <v>0</v>
      </c>
      <c r="D33" s="19"/>
      <c r="E33" s="19">
        <v>0</v>
      </c>
      <c r="F33" s="20">
        <v>0</v>
      </c>
    </row>
    <row r="34" spans="1:6" s="4" customFormat="1" ht="7.5" customHeight="1">
      <c r="A34" s="17" t="s">
        <v>63</v>
      </c>
      <c r="B34" s="18" t="s">
        <v>62</v>
      </c>
      <c r="C34" s="19">
        <v>0</v>
      </c>
      <c r="D34" s="19"/>
      <c r="E34" s="19">
        <v>0</v>
      </c>
      <c r="F34" s="20">
        <v>0</v>
      </c>
    </row>
    <row r="35" spans="1:6" s="4" customFormat="1" ht="10.5" customHeight="1">
      <c r="A35" s="17" t="s">
        <v>86</v>
      </c>
      <c r="B35" s="18" t="s">
        <v>85</v>
      </c>
      <c r="C35" s="19">
        <v>600</v>
      </c>
      <c r="D35" s="19"/>
      <c r="E35" s="19">
        <v>0</v>
      </c>
      <c r="F35" s="20">
        <f t="shared" si="1"/>
        <v>0</v>
      </c>
    </row>
    <row r="36" spans="1:6" s="5" customFormat="1" ht="22.5" customHeight="1">
      <c r="A36" s="10" t="s">
        <v>33</v>
      </c>
      <c r="B36" s="11" t="s">
        <v>32</v>
      </c>
      <c r="C36" s="12">
        <f>C40+C37</f>
        <v>355494</v>
      </c>
      <c r="D36" s="12">
        <f>D40+D37</f>
        <v>0</v>
      </c>
      <c r="E36" s="12">
        <f>E40+E37</f>
        <v>160576.66</v>
      </c>
      <c r="F36" s="13">
        <f aca="true" t="shared" si="2" ref="F36:F50">E36/C36*100</f>
        <v>45.170005682233736</v>
      </c>
    </row>
    <row r="37" spans="1:6" s="5" customFormat="1" ht="26.25" customHeight="1">
      <c r="A37" s="32" t="s">
        <v>99</v>
      </c>
      <c r="B37" s="33" t="s">
        <v>100</v>
      </c>
      <c r="C37" s="39">
        <f>C39+C38</f>
        <v>1000</v>
      </c>
      <c r="D37" s="39">
        <f>D39+D38</f>
        <v>0</v>
      </c>
      <c r="E37" s="39">
        <f>E39+E38</f>
        <v>0</v>
      </c>
      <c r="F37" s="13">
        <f>E37/C37*100</f>
        <v>0</v>
      </c>
    </row>
    <row r="38" spans="1:8" ht="9.75" customHeight="1">
      <c r="A38" s="17" t="s">
        <v>63</v>
      </c>
      <c r="B38" s="40" t="s">
        <v>62</v>
      </c>
      <c r="C38" s="19">
        <v>0</v>
      </c>
      <c r="D38" s="41"/>
      <c r="E38" s="41">
        <v>0</v>
      </c>
      <c r="F38" s="20">
        <v>0</v>
      </c>
      <c r="G38" s="2"/>
      <c r="H38" s="2"/>
    </row>
    <row r="39" spans="1:6" s="4" customFormat="1" ht="12.75">
      <c r="A39" s="17" t="s">
        <v>101</v>
      </c>
      <c r="B39" s="18" t="s">
        <v>85</v>
      </c>
      <c r="C39" s="19">
        <v>1000</v>
      </c>
      <c r="D39" s="19"/>
      <c r="E39" s="19">
        <v>0</v>
      </c>
      <c r="F39" s="20">
        <f>E39/C39*100</f>
        <v>0</v>
      </c>
    </row>
    <row r="40" spans="1:8" ht="14.25" customHeight="1">
      <c r="A40" s="14" t="s">
        <v>31</v>
      </c>
      <c r="B40" s="15" t="s">
        <v>30</v>
      </c>
      <c r="C40" s="16">
        <f>C41+C42+C44+C45+C43</f>
        <v>354494</v>
      </c>
      <c r="D40" s="16">
        <f>D41+D42+D44+D45+D43</f>
        <v>0</v>
      </c>
      <c r="E40" s="16">
        <f>E41+E42+E44+E45+E43</f>
        <v>160576.66</v>
      </c>
      <c r="F40" s="13">
        <f t="shared" si="2"/>
        <v>45.29742675475467</v>
      </c>
      <c r="G40" s="2"/>
      <c r="H40" s="2"/>
    </row>
    <row r="41" spans="1:6" s="4" customFormat="1" ht="12.75">
      <c r="A41" s="17" t="s">
        <v>9</v>
      </c>
      <c r="B41" s="18" t="s">
        <v>6</v>
      </c>
      <c r="C41" s="19">
        <v>230256</v>
      </c>
      <c r="D41" s="19"/>
      <c r="E41" s="19">
        <v>123128</v>
      </c>
      <c r="F41" s="20">
        <f t="shared" si="2"/>
        <v>53.474393718296156</v>
      </c>
    </row>
    <row r="42" spans="1:6" s="4" customFormat="1" ht="12.75">
      <c r="A42" s="17" t="s">
        <v>13</v>
      </c>
      <c r="B42" s="18" t="s">
        <v>12</v>
      </c>
      <c r="C42" s="19">
        <v>69538</v>
      </c>
      <c r="D42" s="19"/>
      <c r="E42" s="19">
        <v>34768.66</v>
      </c>
      <c r="F42" s="20">
        <f t="shared" si="2"/>
        <v>49.99951105870172</v>
      </c>
    </row>
    <row r="43" spans="1:6" s="4" customFormat="1" ht="12.75">
      <c r="A43" s="17" t="s">
        <v>19</v>
      </c>
      <c r="B43" s="18" t="s">
        <v>18</v>
      </c>
      <c r="C43" s="19">
        <v>43700</v>
      </c>
      <c r="D43" s="19"/>
      <c r="E43" s="19">
        <v>0</v>
      </c>
      <c r="F43" s="20">
        <f t="shared" si="2"/>
        <v>0</v>
      </c>
    </row>
    <row r="44" spans="1:6" s="4" customFormat="1" ht="12.75" customHeight="1">
      <c r="A44" s="17" t="s">
        <v>76</v>
      </c>
      <c r="B44" s="18" t="s">
        <v>74</v>
      </c>
      <c r="C44" s="19">
        <v>6000</v>
      </c>
      <c r="D44" s="19"/>
      <c r="E44" s="19">
        <v>2680</v>
      </c>
      <c r="F44" s="20">
        <f t="shared" si="2"/>
        <v>44.666666666666664</v>
      </c>
    </row>
    <row r="45" spans="1:6" s="4" customFormat="1" ht="13.5" customHeight="1">
      <c r="A45" s="17" t="s">
        <v>86</v>
      </c>
      <c r="B45" s="18" t="s">
        <v>85</v>
      </c>
      <c r="C45" s="19">
        <v>5000</v>
      </c>
      <c r="D45" s="19"/>
      <c r="E45" s="19">
        <v>0</v>
      </c>
      <c r="F45" s="20">
        <f>E45/C45*100</f>
        <v>0</v>
      </c>
    </row>
    <row r="46" spans="1:6" s="5" customFormat="1" ht="14.25" customHeight="1">
      <c r="A46" s="10" t="s">
        <v>35</v>
      </c>
      <c r="B46" s="11" t="s">
        <v>34</v>
      </c>
      <c r="C46" s="12">
        <f>C47+C49+C52</f>
        <v>3097392</v>
      </c>
      <c r="D46" s="12">
        <f>D47+D49+D52</f>
        <v>293800</v>
      </c>
      <c r="E46" s="12">
        <f>E47+E49+E52</f>
        <v>247450</v>
      </c>
      <c r="F46" s="13">
        <f t="shared" si="2"/>
        <v>7.988979115333157</v>
      </c>
    </row>
    <row r="47" spans="1:6" s="5" customFormat="1" ht="17.25" customHeight="1">
      <c r="A47" s="21" t="s">
        <v>54</v>
      </c>
      <c r="B47" s="36" t="s">
        <v>55</v>
      </c>
      <c r="C47" s="22">
        <f>C48</f>
        <v>10422</v>
      </c>
      <c r="D47" s="22">
        <f>D48</f>
        <v>293800</v>
      </c>
      <c r="E47" s="22">
        <f>E48</f>
        <v>0</v>
      </c>
      <c r="F47" s="13">
        <v>0</v>
      </c>
    </row>
    <row r="48" spans="1:6" s="5" customFormat="1" ht="16.5" customHeight="1">
      <c r="A48" s="17" t="s">
        <v>17</v>
      </c>
      <c r="B48" s="23" t="s">
        <v>16</v>
      </c>
      <c r="C48" s="24">
        <v>10422</v>
      </c>
      <c r="D48" s="24">
        <v>293800</v>
      </c>
      <c r="E48" s="24">
        <v>0</v>
      </c>
      <c r="F48" s="20">
        <v>0</v>
      </c>
    </row>
    <row r="49" spans="1:6" s="5" customFormat="1" ht="14.25" customHeight="1">
      <c r="A49" s="21" t="s">
        <v>45</v>
      </c>
      <c r="B49" s="36" t="s">
        <v>46</v>
      </c>
      <c r="C49" s="22">
        <f>C50+C51</f>
        <v>3036970</v>
      </c>
      <c r="D49" s="22">
        <f>D50+D51</f>
        <v>0</v>
      </c>
      <c r="E49" s="22">
        <f>E50+E51</f>
        <v>247000</v>
      </c>
      <c r="F49" s="13">
        <f t="shared" si="2"/>
        <v>8.133106352713396</v>
      </c>
    </row>
    <row r="50" spans="1:6" s="5" customFormat="1" ht="13.5" customHeight="1">
      <c r="A50" s="17" t="s">
        <v>17</v>
      </c>
      <c r="B50" s="23" t="s">
        <v>16</v>
      </c>
      <c r="C50" s="24">
        <v>3036970</v>
      </c>
      <c r="D50" s="24"/>
      <c r="E50" s="24">
        <v>247000</v>
      </c>
      <c r="F50" s="20">
        <f t="shared" si="2"/>
        <v>8.133106352713396</v>
      </c>
    </row>
    <row r="51" spans="1:6" s="4" customFormat="1" ht="8.25" customHeight="1">
      <c r="A51" s="17" t="s">
        <v>19</v>
      </c>
      <c r="B51" s="18" t="s">
        <v>18</v>
      </c>
      <c r="C51" s="19">
        <v>0</v>
      </c>
      <c r="D51" s="19"/>
      <c r="E51" s="19">
        <v>0</v>
      </c>
      <c r="F51" s="20">
        <v>0</v>
      </c>
    </row>
    <row r="52" spans="1:6" s="4" customFormat="1" ht="15.75" customHeight="1">
      <c r="A52" s="21" t="s">
        <v>84</v>
      </c>
      <c r="B52" s="36" t="s">
        <v>64</v>
      </c>
      <c r="C52" s="22">
        <f>C53+C54</f>
        <v>50000</v>
      </c>
      <c r="D52" s="22">
        <f>D53+D54</f>
        <v>0</v>
      </c>
      <c r="E52" s="22">
        <f>E53+E54</f>
        <v>450</v>
      </c>
      <c r="F52" s="13">
        <f aca="true" t="shared" si="3" ref="F52:F61">E52/C52*100</f>
        <v>0.8999999999999999</v>
      </c>
    </row>
    <row r="53" spans="1:6" s="4" customFormat="1" ht="12.75">
      <c r="A53" s="17" t="s">
        <v>103</v>
      </c>
      <c r="B53" s="18" t="s">
        <v>102</v>
      </c>
      <c r="C53" s="19">
        <v>45000</v>
      </c>
      <c r="D53" s="19"/>
      <c r="E53" s="19">
        <v>0</v>
      </c>
      <c r="F53" s="20">
        <f t="shared" si="3"/>
        <v>0</v>
      </c>
    </row>
    <row r="54" spans="1:6" s="4" customFormat="1" ht="12.75">
      <c r="A54" s="17" t="s">
        <v>76</v>
      </c>
      <c r="B54" s="18" t="s">
        <v>74</v>
      </c>
      <c r="C54" s="19">
        <v>5000</v>
      </c>
      <c r="D54" s="19"/>
      <c r="E54" s="19">
        <v>450</v>
      </c>
      <c r="F54" s="20">
        <f t="shared" si="3"/>
        <v>9</v>
      </c>
    </row>
    <row r="55" spans="1:6" s="5" customFormat="1" ht="18.75">
      <c r="A55" s="10" t="s">
        <v>39</v>
      </c>
      <c r="B55" s="11" t="s">
        <v>38</v>
      </c>
      <c r="C55" s="12">
        <f>C61+C56+C58</f>
        <v>4626709</v>
      </c>
      <c r="D55" s="12">
        <f>D61+D56+D58</f>
        <v>0</v>
      </c>
      <c r="E55" s="12">
        <f>E61+E56+E58</f>
        <v>213621.49000000002</v>
      </c>
      <c r="F55" s="13">
        <f t="shared" si="3"/>
        <v>4.617136932536712</v>
      </c>
    </row>
    <row r="56" spans="1:6" s="5" customFormat="1" ht="18">
      <c r="A56" s="14" t="s">
        <v>66</v>
      </c>
      <c r="B56" s="15" t="s">
        <v>65</v>
      </c>
      <c r="C56" s="16">
        <f>C57</f>
        <v>7000</v>
      </c>
      <c r="D56" s="16">
        <f>D57</f>
        <v>0</v>
      </c>
      <c r="E56" s="16">
        <f>E57</f>
        <v>3466.7</v>
      </c>
      <c r="F56" s="13">
        <f t="shared" si="3"/>
        <v>49.52428571428571</v>
      </c>
    </row>
    <row r="57" spans="1:6" s="5" customFormat="1" ht="14.25" customHeight="1">
      <c r="A57" s="17" t="s">
        <v>17</v>
      </c>
      <c r="B57" s="18" t="s">
        <v>16</v>
      </c>
      <c r="C57" s="19">
        <v>7000</v>
      </c>
      <c r="D57" s="19"/>
      <c r="E57" s="19">
        <v>3466.7</v>
      </c>
      <c r="F57" s="20">
        <f t="shared" si="3"/>
        <v>49.52428571428571</v>
      </c>
    </row>
    <row r="58" spans="1:8" ht="15" customHeight="1">
      <c r="A58" s="37" t="s">
        <v>88</v>
      </c>
      <c r="B58" s="15" t="s">
        <v>87</v>
      </c>
      <c r="C58" s="16">
        <f>C59+C60</f>
        <v>50000</v>
      </c>
      <c r="D58" s="16">
        <f>D59+D60</f>
        <v>0</v>
      </c>
      <c r="E58" s="16">
        <f>E59+E60</f>
        <v>0</v>
      </c>
      <c r="F58" s="13">
        <f>E58/C58*100</f>
        <v>0</v>
      </c>
      <c r="G58" s="2"/>
      <c r="H58" s="2"/>
    </row>
    <row r="59" spans="1:8" ht="7.5" customHeight="1">
      <c r="A59" s="17" t="s">
        <v>17</v>
      </c>
      <c r="B59" s="25" t="s">
        <v>16</v>
      </c>
      <c r="C59" s="26">
        <v>0</v>
      </c>
      <c r="D59" s="26"/>
      <c r="E59" s="26">
        <v>0</v>
      </c>
      <c r="F59" s="20" t="e">
        <f>E59/C59*100</f>
        <v>#DIV/0!</v>
      </c>
      <c r="G59" s="2"/>
      <c r="H59" s="2"/>
    </row>
    <row r="60" spans="1:6" s="4" customFormat="1" ht="13.5" customHeight="1">
      <c r="A60" s="17" t="s">
        <v>76</v>
      </c>
      <c r="B60" s="18" t="s">
        <v>74</v>
      </c>
      <c r="C60" s="19">
        <v>50000</v>
      </c>
      <c r="D60" s="19"/>
      <c r="E60" s="19">
        <v>0</v>
      </c>
      <c r="F60" s="20">
        <f>E60/C60*100</f>
        <v>0</v>
      </c>
    </row>
    <row r="61" spans="1:8" ht="15.75">
      <c r="A61" s="14" t="s">
        <v>37</v>
      </c>
      <c r="B61" s="15" t="s">
        <v>36</v>
      </c>
      <c r="C61" s="16">
        <f>C65+C63+C64+C66+C69+C67+C62+C68</f>
        <v>4569709</v>
      </c>
      <c r="D61" s="34">
        <f>D65+D63+D64+D66+D69+D67+D62+D68</f>
        <v>0</v>
      </c>
      <c r="E61" s="34">
        <f>E65+E63+E64+E66+E69+E67+E62+E68</f>
        <v>210154.79</v>
      </c>
      <c r="F61" s="13">
        <f t="shared" si="3"/>
        <v>4.598865923410003</v>
      </c>
      <c r="G61" s="2"/>
      <c r="H61" s="2"/>
    </row>
    <row r="62" spans="1:8" ht="8.25" customHeight="1">
      <c r="A62" s="31" t="s">
        <v>72</v>
      </c>
      <c r="B62" s="25" t="s">
        <v>71</v>
      </c>
      <c r="C62" s="26">
        <v>0</v>
      </c>
      <c r="D62" s="26"/>
      <c r="E62" s="26">
        <v>0</v>
      </c>
      <c r="F62" s="20">
        <v>0</v>
      </c>
      <c r="G62" s="2"/>
      <c r="H62" s="2"/>
    </row>
    <row r="63" spans="1:8" ht="12.75">
      <c r="A63" s="17" t="s">
        <v>29</v>
      </c>
      <c r="B63" s="18" t="s">
        <v>28</v>
      </c>
      <c r="C63" s="19">
        <v>60000</v>
      </c>
      <c r="D63" s="19"/>
      <c r="E63" s="19">
        <v>37541.19</v>
      </c>
      <c r="F63" s="20">
        <f aca="true" t="shared" si="4" ref="F63:F69">E63/C63*100</f>
        <v>62.568650000000005</v>
      </c>
      <c r="G63" s="2"/>
      <c r="H63" s="2"/>
    </row>
    <row r="64" spans="1:8" ht="12.75">
      <c r="A64" s="17" t="s">
        <v>17</v>
      </c>
      <c r="B64" s="23" t="s">
        <v>16</v>
      </c>
      <c r="C64" s="24">
        <v>244078</v>
      </c>
      <c r="D64" s="24"/>
      <c r="E64" s="24">
        <v>0</v>
      </c>
      <c r="F64" s="20">
        <f t="shared" si="4"/>
        <v>0</v>
      </c>
      <c r="G64" s="2"/>
      <c r="H64" s="2"/>
    </row>
    <row r="65" spans="1:6" s="4" customFormat="1" ht="14.25" customHeight="1">
      <c r="A65" s="17" t="s">
        <v>19</v>
      </c>
      <c r="B65" s="18" t="s">
        <v>18</v>
      </c>
      <c r="C65" s="19">
        <v>4219631</v>
      </c>
      <c r="D65" s="19"/>
      <c r="E65" s="19">
        <v>168113.6</v>
      </c>
      <c r="F65" s="20">
        <f t="shared" si="4"/>
        <v>3.98408296839226</v>
      </c>
    </row>
    <row r="66" spans="1:6" s="4" customFormat="1" ht="9" customHeight="1">
      <c r="A66" s="17" t="s">
        <v>63</v>
      </c>
      <c r="B66" s="18" t="s">
        <v>62</v>
      </c>
      <c r="C66" s="19">
        <v>0</v>
      </c>
      <c r="D66" s="19"/>
      <c r="E66" s="19">
        <v>0</v>
      </c>
      <c r="F66" s="20">
        <v>0</v>
      </c>
    </row>
    <row r="67" spans="1:6" s="4" customFormat="1" ht="11.25" customHeight="1">
      <c r="A67" s="17" t="s">
        <v>82</v>
      </c>
      <c r="B67" s="18" t="s">
        <v>80</v>
      </c>
      <c r="C67" s="19">
        <v>38500</v>
      </c>
      <c r="D67" s="19"/>
      <c r="E67" s="19">
        <v>0</v>
      </c>
      <c r="F67" s="20">
        <f t="shared" si="4"/>
        <v>0</v>
      </c>
    </row>
    <row r="68" spans="1:6" s="4" customFormat="1" ht="11.25" customHeight="1">
      <c r="A68" s="17" t="s">
        <v>86</v>
      </c>
      <c r="B68" s="18" t="s">
        <v>85</v>
      </c>
      <c r="C68" s="19">
        <v>7500</v>
      </c>
      <c r="D68" s="19"/>
      <c r="E68" s="19">
        <v>4500</v>
      </c>
      <c r="F68" s="20">
        <f t="shared" si="4"/>
        <v>60</v>
      </c>
    </row>
    <row r="69" spans="1:6" s="4" customFormat="1" ht="8.25" customHeight="1">
      <c r="A69" s="17" t="s">
        <v>83</v>
      </c>
      <c r="B69" s="18" t="s">
        <v>81</v>
      </c>
      <c r="C69" s="19">
        <v>0</v>
      </c>
      <c r="D69" s="19"/>
      <c r="E69" s="19">
        <v>0</v>
      </c>
      <c r="F69" s="20" t="e">
        <f t="shared" si="4"/>
        <v>#DIV/0!</v>
      </c>
    </row>
    <row r="70" spans="1:6" s="4" customFormat="1" ht="9" customHeight="1">
      <c r="A70" s="29" t="s">
        <v>68</v>
      </c>
      <c r="B70" s="38" t="s">
        <v>67</v>
      </c>
      <c r="C70" s="30">
        <f>C71</f>
        <v>0</v>
      </c>
      <c r="D70" s="30"/>
      <c r="E70" s="30">
        <f>E71</f>
        <v>0</v>
      </c>
      <c r="F70" s="13">
        <v>0</v>
      </c>
    </row>
    <row r="71" spans="1:6" s="4" customFormat="1" ht="9.75" customHeight="1">
      <c r="A71" s="32" t="s">
        <v>70</v>
      </c>
      <c r="B71" s="33" t="s">
        <v>69</v>
      </c>
      <c r="C71" s="34">
        <f>C72</f>
        <v>0</v>
      </c>
      <c r="D71" s="34"/>
      <c r="E71" s="34">
        <f>E72</f>
        <v>0</v>
      </c>
      <c r="F71" s="13">
        <v>0</v>
      </c>
    </row>
    <row r="72" spans="1:6" s="4" customFormat="1" ht="8.25" customHeight="1">
      <c r="A72" s="17" t="s">
        <v>19</v>
      </c>
      <c r="B72" s="18" t="s">
        <v>18</v>
      </c>
      <c r="C72" s="19">
        <v>0</v>
      </c>
      <c r="D72" s="19"/>
      <c r="E72" s="19">
        <v>0</v>
      </c>
      <c r="F72" s="35">
        <v>0</v>
      </c>
    </row>
    <row r="73" spans="1:6" s="5" customFormat="1" ht="15" customHeight="1">
      <c r="A73" s="10" t="s">
        <v>43</v>
      </c>
      <c r="B73" s="11" t="s">
        <v>42</v>
      </c>
      <c r="C73" s="12">
        <f>C74+C78</f>
        <v>1526300</v>
      </c>
      <c r="D73" s="12">
        <f>D74+D78</f>
        <v>0</v>
      </c>
      <c r="E73" s="12">
        <f>E74+E78</f>
        <v>763400</v>
      </c>
      <c r="F73" s="13">
        <f>E73/C73*100</f>
        <v>50.01637947978772</v>
      </c>
    </row>
    <row r="74" spans="1:8" ht="14.25" customHeight="1">
      <c r="A74" s="14" t="s">
        <v>41</v>
      </c>
      <c r="B74" s="15" t="s">
        <v>40</v>
      </c>
      <c r="C74" s="16">
        <f>C75+C76+C77</f>
        <v>1459500</v>
      </c>
      <c r="D74" s="16">
        <f>D75+D76+D77</f>
        <v>0</v>
      </c>
      <c r="E74" s="16">
        <f>E75+E76+E77</f>
        <v>729900</v>
      </c>
      <c r="F74" s="13">
        <f>E74/C74*100</f>
        <v>50.01027749229188</v>
      </c>
      <c r="G74" s="2"/>
      <c r="H74" s="2"/>
    </row>
    <row r="75" spans="1:8" s="7" customFormat="1" ht="6" customHeight="1">
      <c r="A75" s="17" t="s">
        <v>29</v>
      </c>
      <c r="B75" s="25" t="s">
        <v>28</v>
      </c>
      <c r="C75" s="26">
        <v>0</v>
      </c>
      <c r="D75" s="26"/>
      <c r="E75" s="26">
        <v>0</v>
      </c>
      <c r="F75" s="20">
        <v>0</v>
      </c>
      <c r="G75" s="6"/>
      <c r="H75" s="6"/>
    </row>
    <row r="76" spans="1:6" s="4" customFormat="1" ht="12" customHeight="1">
      <c r="A76" s="17" t="s">
        <v>49</v>
      </c>
      <c r="B76" s="18" t="s">
        <v>48</v>
      </c>
      <c r="C76" s="19">
        <v>1459500</v>
      </c>
      <c r="D76" s="19"/>
      <c r="E76" s="19">
        <v>729900</v>
      </c>
      <c r="F76" s="20">
        <f>E76/C76*100</f>
        <v>50.01027749229188</v>
      </c>
    </row>
    <row r="77" spans="1:6" s="4" customFormat="1" ht="12" customHeight="1">
      <c r="A77" s="17" t="s">
        <v>63</v>
      </c>
      <c r="B77" s="18" t="s">
        <v>62</v>
      </c>
      <c r="C77" s="19">
        <v>0</v>
      </c>
      <c r="D77" s="19"/>
      <c r="E77" s="19">
        <v>0</v>
      </c>
      <c r="F77" s="20" t="e">
        <f>E77/C77*100</f>
        <v>#DIV/0!</v>
      </c>
    </row>
    <row r="78" spans="1:8" ht="14.25" customHeight="1">
      <c r="A78" s="14" t="s">
        <v>56</v>
      </c>
      <c r="B78" s="15" t="s">
        <v>57</v>
      </c>
      <c r="C78" s="16">
        <f>C79</f>
        <v>66800</v>
      </c>
      <c r="D78" s="16">
        <f>D79</f>
        <v>0</v>
      </c>
      <c r="E78" s="16">
        <f>E79</f>
        <v>33500</v>
      </c>
      <c r="F78" s="13">
        <f>E78/C78*100</f>
        <v>50.1497005988024</v>
      </c>
      <c r="G78" s="2"/>
      <c r="H78" s="2"/>
    </row>
    <row r="79" spans="1:6" s="4" customFormat="1" ht="11.25" customHeight="1">
      <c r="A79" s="17" t="s">
        <v>49</v>
      </c>
      <c r="B79" s="18" t="s">
        <v>48</v>
      </c>
      <c r="C79" s="19">
        <v>66800</v>
      </c>
      <c r="D79" s="19">
        <v>0</v>
      </c>
      <c r="E79" s="19">
        <v>33500</v>
      </c>
      <c r="F79" s="20">
        <f>E79/C79*100</f>
        <v>50.1497005988024</v>
      </c>
    </row>
    <row r="80" spans="1:6" s="4" customFormat="1" ht="9" customHeight="1">
      <c r="A80" s="17" t="s">
        <v>52</v>
      </c>
      <c r="B80" s="18" t="s">
        <v>53</v>
      </c>
      <c r="C80" s="19">
        <v>0</v>
      </c>
      <c r="D80" s="19"/>
      <c r="E80" s="19">
        <v>0</v>
      </c>
      <c r="F80" s="20">
        <v>0</v>
      </c>
    </row>
    <row r="81" spans="1:6" s="5" customFormat="1" ht="9.75" customHeight="1">
      <c r="A81" s="10" t="s">
        <v>58</v>
      </c>
      <c r="B81" s="11" t="s">
        <v>59</v>
      </c>
      <c r="C81" s="12">
        <f aca="true" t="shared" si="5" ref="C81:E82">C82</f>
        <v>0</v>
      </c>
      <c r="D81" s="12">
        <f t="shared" si="5"/>
        <v>0</v>
      </c>
      <c r="E81" s="12">
        <f t="shared" si="5"/>
        <v>0</v>
      </c>
      <c r="F81" s="13">
        <v>0</v>
      </c>
    </row>
    <row r="82" spans="1:8" ht="8.25" customHeight="1">
      <c r="A82" s="14" t="s">
        <v>60</v>
      </c>
      <c r="B82" s="15" t="s">
        <v>61</v>
      </c>
      <c r="C82" s="16">
        <f t="shared" si="5"/>
        <v>0</v>
      </c>
      <c r="D82" s="16">
        <f t="shared" si="5"/>
        <v>0</v>
      </c>
      <c r="E82" s="16">
        <f t="shared" si="5"/>
        <v>0</v>
      </c>
      <c r="F82" s="13">
        <v>0</v>
      </c>
      <c r="G82" s="2"/>
      <c r="H82" s="2"/>
    </row>
    <row r="83" spans="1:6" s="4" customFormat="1" ht="9" customHeight="1">
      <c r="A83" s="17" t="s">
        <v>21</v>
      </c>
      <c r="B83" s="18" t="s">
        <v>20</v>
      </c>
      <c r="C83" s="19">
        <v>0</v>
      </c>
      <c r="D83" s="19"/>
      <c r="E83" s="19">
        <v>0</v>
      </c>
      <c r="F83" s="20">
        <v>0</v>
      </c>
    </row>
    <row r="84" spans="1:6" ht="15.75">
      <c r="A84" s="8"/>
      <c r="B84" s="27" t="s">
        <v>3</v>
      </c>
      <c r="C84" s="28">
        <f>C81+C73+C55+C46+C36+C27+C5+C70</f>
        <v>10918795</v>
      </c>
      <c r="D84" s="28">
        <f>D81+D73+D55+D46+D36+D27+D5+D70</f>
        <v>293800</v>
      </c>
      <c r="E84" s="28">
        <f>E81+E73+E55+E46+E36+E27+E5+E70</f>
        <v>2084449.4500000002</v>
      </c>
      <c r="F84" s="13">
        <f>E84/C84*100</f>
        <v>19.090471521811704</v>
      </c>
    </row>
    <row r="85" spans="1:6" ht="9.75" customHeight="1">
      <c r="A85" s="8"/>
      <c r="B85" s="8"/>
      <c r="C85" s="8"/>
      <c r="D85" s="8"/>
      <c r="E85" s="8"/>
      <c r="F85" s="8"/>
    </row>
    <row r="86" spans="1:6" ht="12.75" hidden="1">
      <c r="A86" s="8"/>
      <c r="B86" s="8"/>
      <c r="C86" s="8"/>
      <c r="D86" s="8"/>
      <c r="E86" s="8"/>
      <c r="F86" s="8"/>
    </row>
    <row r="87" spans="1:6" ht="7.5" customHeight="1" hidden="1">
      <c r="A87" s="8"/>
      <c r="B87" s="8"/>
      <c r="C87" s="8"/>
      <c r="D87" s="8"/>
      <c r="E87" s="8"/>
      <c r="F87" s="8"/>
    </row>
    <row r="88" spans="1:6" ht="12" customHeight="1">
      <c r="A88" s="8" t="s">
        <v>96</v>
      </c>
      <c r="B88" s="8"/>
      <c r="C88" s="8"/>
      <c r="D88" s="8"/>
      <c r="E88" s="8" t="s">
        <v>105</v>
      </c>
      <c r="F88" s="8"/>
    </row>
    <row r="89" spans="1:6" ht="8.25" customHeight="1">
      <c r="A89" s="8"/>
      <c r="B89" s="8"/>
      <c r="C89" s="8"/>
      <c r="D89" s="8"/>
      <c r="E89" s="8"/>
      <c r="F89" s="8"/>
    </row>
    <row r="90" spans="1:6" ht="12.75">
      <c r="A90" s="8" t="s">
        <v>95</v>
      </c>
      <c r="B90" s="8"/>
      <c r="C90" s="8"/>
      <c r="D90" s="8"/>
      <c r="E90" s="8" t="s">
        <v>73</v>
      </c>
      <c r="F90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2021-08-03T12:31:10Z</cp:lastPrinted>
  <dcterms:created xsi:type="dcterms:W3CDTF">2005-01-31T11:17:35Z</dcterms:created>
  <dcterms:modified xsi:type="dcterms:W3CDTF">2021-08-03T12:31:38Z</dcterms:modified>
  <cp:category/>
  <cp:version/>
  <cp:contentType/>
  <cp:contentStatus/>
</cp:coreProperties>
</file>