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(1)'!$A$1:$F$89</definedName>
  </definedNames>
  <calcPr fullCalcOnLoad="1"/>
</workbook>
</file>

<file path=xl/sharedStrings.xml><?xml version="1.0" encoding="utf-8"?>
<sst xmlns="http://schemas.openxmlformats.org/spreadsheetml/2006/main" count="169" uniqueCount="106">
  <si>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</si>
  <si>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</si>
  <si>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</si>
  <si>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</si>
  <si>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</si>
  <si>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</si>
  <si>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</si>
  <si>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</si>
  <si>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</si>
  <si>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</si>
  <si>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</si>
  <si>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</si>
  <si>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</si>
  <si>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</si>
  <si>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</si>
  <si>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</si>
  <si>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</si>
  <si>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</si>
  <si>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</si>
  <si>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</si>
  <si>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</si>
  <si>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</si>
  <si>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</si>
  <si>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</si>
  <si>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</si>
  <si>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</si>
  <si>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</si>
  <si>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</si>
  <si>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</si>
  <si>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</si>
  <si>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</si>
  <si>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</si>
  <si>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</si>
  <si>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</si>
  <si>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</si>
  <si>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</si>
  <si>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</si>
  <si>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</si>
  <si>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</si>
  <si>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</si>
  <si>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</si>
  <si>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</si>
  <si>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</si>
  <si>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</si>
  <si>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</si>
  <si>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</si>
  <si>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</si>
  <si>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Большешигаевского сельского поселения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</si>
  <si>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</si>
  <si>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</si>
  <si>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</si>
  <si>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</si>
  <si>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Пособия по социальной помощи населению</t>
  </si>
  <si>
    <t>262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</si>
  <si>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</si>
  <si>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</si>
  <si>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</si>
  <si>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</si>
  <si>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</si>
  <si>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</si>
  <si>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Физическая культура</t>
  </si>
  <si>
    <t>1101</t>
  </si>
  <si>
    <t>310</t>
  </si>
  <si>
    <t>Увеличение стоимости основных средств</t>
  </si>
  <si>
    <t>0412</t>
  </si>
  <si>
    <t>0501</t>
  </si>
  <si>
    <t>Жилищное хозяйство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</si>
  <si>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</si>
  <si>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</si>
  <si>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</si>
  <si>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</si>
  <si>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222</t>
  </si>
  <si>
    <t>Транспортные услуги</t>
  </si>
  <si>
    <t>И.С.Лебедева</t>
  </si>
  <si>
    <t>291</t>
  </si>
  <si>
    <t>343</t>
  </si>
  <si>
    <t>Налоги, пошлины и сборы</t>
  </si>
  <si>
    <t>Увеличение стоимости горюче-смазочных материалов</t>
  </si>
  <si>
    <t>227</t>
  </si>
  <si>
    <t>Страхование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</si>
  <si>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</si>
  <si>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</si>
  <si>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</si>
  <si>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</si>
  <si>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национальной экономики</t>
  </si>
  <si>
    <t>346</t>
  </si>
  <si>
    <t>Увеличение стоимости прочих оборотных запасов (материалов)</t>
  </si>
  <si>
    <t>0502</t>
  </si>
  <si>
    <t>Коммунальное хозяйство</t>
  </si>
  <si>
    <t>297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</si>
  <si>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</si>
  <si>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</si>
  <si>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</si>
  <si>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</si>
  <si>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</si>
  <si>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</si>
  <si>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</si>
  <si>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</si>
  <si>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</si>
  <si>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</si>
  <si>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</si>
  <si>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</si>
  <si>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228</t>
  </si>
  <si>
    <t>Услуги, работы для целей капитальных вложений</t>
  </si>
  <si>
    <t>Исполнение бюджета по расходам по состоянию на 01.06.2021 г.</t>
  </si>
  <si>
    <t>Е.М.Сергеева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</si>
</sst>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33" borderId="0" xfId="0" applyNumberFormat="1" applyFill="1" applyBorder="1" applyAlignment="1">
      <alignment horizontal="right" vertical="top" shrinkToFit="1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9" fillId="16" borderId="10" xfId="0" applyNumberFormat="1" applyFont="1" applyFill="1" applyBorder="1" applyAlignment="1">
      <alignment horizontal="left" wrapText="1"/>
    </xf>
    <xf numFmtId="4" fontId="3" fillId="16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shrinkToFit="1"/>
    </xf>
    <xf numFmtId="172" fontId="10" fillId="0" borderId="10" xfId="0" applyNumberFormat="1" applyFont="1" applyBorder="1" applyAlignment="1">
      <alignment/>
    </xf>
    <xf numFmtId="49" fontId="3" fillId="36" borderId="10" xfId="0" applyNumberFormat="1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left" wrapText="1"/>
    </xf>
    <xf numFmtId="49" fontId="6" fillId="16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right"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H89" sqref="H89"/>
    </sheetView>
  </sheetViews>
  <sheetFormatPr defaultColWidth="9.00390625" defaultRowHeight="12.75"/>
  <cols>
    <col min="1" max="1" width="55.003906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2" t="s">
        <v>104</v>
      </c>
      <c r="B1" s="42"/>
      <c r="C1" s="42"/>
      <c r="D1" s="42"/>
      <c r="E1" s="42"/>
      <c r="F1" s="42"/>
    </row>
    <row r="2" spans="1:9" ht="15.75">
      <c r="A2" s="43" t="s">
        <v>47</v>
      </c>
      <c r="B2" s="43"/>
      <c r="C2" s="43"/>
      <c r="D2" s="43"/>
      <c r="E2" s="43"/>
      <c r="F2" s="43"/>
      <c r="G2" s="1"/>
      <c r="H2" s="1"/>
      <c r="I2" s="1"/>
    </row>
    <row r="3" spans="1:6" ht="6.75" customHeight="1">
      <c r="A3" s="8"/>
      <c r="B3" s="8"/>
      <c r="C3" s="8"/>
      <c r="D3" s="8"/>
      <c r="E3" s="8"/>
      <c r="F3" s="8"/>
    </row>
    <row r="4" spans="1:8" ht="22.5">
      <c r="A4" s="9" t="s">
        <v>4</v>
      </c>
      <c r="B4" s="9" t="s">
        <v>5</v>
      </c>
      <c r="C4" s="9" t="s">
        <v>1</v>
      </c>
      <c r="D4" s="9" t="s">
        <v>0</v>
      </c>
      <c r="E4" s="9" t="s">
        <v>2</v>
      </c>
      <c r="F4" s="9" t="s">
        <v>44</v>
      </c>
      <c r="G4" s="3"/>
      <c r="H4" s="3"/>
    </row>
    <row r="5" spans="1:6" s="5" customFormat="1" ht="15.75" customHeight="1">
      <c r="A5" s="10" t="s">
        <v>11</v>
      </c>
      <c r="B5" s="11" t="s">
        <v>10</v>
      </c>
      <c r="C5" s="12">
        <f>C6+C22+C24+C20</f>
        <v>1209600</v>
      </c>
      <c r="D5" s="12">
        <f>D6+D22+D24+D20</f>
        <v>0</v>
      </c>
      <c r="E5" s="12">
        <f>E6+E22+E24+E20</f>
        <v>444823.77</v>
      </c>
      <c r="F5" s="13">
        <f aca="true" t="shared" si="0" ref="F5:F19">E5/C5*100</f>
        <v>36.77445188492064</v>
      </c>
    </row>
    <row r="6" spans="1:8" ht="33" customHeight="1">
      <c r="A6" s="14" t="s">
        <v>8</v>
      </c>
      <c r="B6" s="15" t="s">
        <v>7</v>
      </c>
      <c r="C6" s="16">
        <f>C7+C9+C10+C11+C12+C13+C14+C15+C17+C18+C19+C8+C16</f>
        <v>1189600</v>
      </c>
      <c r="D6" s="16">
        <f>D7+D9+D10+D11+D12+D13+D14+D15+D17+D18+D19+D8+D16</f>
        <v>0</v>
      </c>
      <c r="E6" s="16">
        <f>E7+E9+E10+E11+E12+E13+E14+E15+E17+E18+E19+E8+E16</f>
        <v>444823.77</v>
      </c>
      <c r="F6" s="13">
        <f t="shared" si="0"/>
        <v>37.3927177202421</v>
      </c>
      <c r="G6" s="2"/>
      <c r="H6" s="2"/>
    </row>
    <row r="7" spans="1:6" s="4" customFormat="1" ht="12.75">
      <c r="A7" s="17" t="s">
        <v>9</v>
      </c>
      <c r="B7" s="18" t="s">
        <v>6</v>
      </c>
      <c r="C7" s="19">
        <v>777299</v>
      </c>
      <c r="D7" s="19"/>
      <c r="E7" s="19">
        <v>293894.15</v>
      </c>
      <c r="F7" s="20">
        <f t="shared" si="0"/>
        <v>37.80966526394605</v>
      </c>
    </row>
    <row r="8" spans="1:6" s="4" customFormat="1" ht="12.75">
      <c r="A8" s="17" t="s">
        <v>92</v>
      </c>
      <c r="B8" s="18" t="s">
        <v>91</v>
      </c>
      <c r="C8" s="19">
        <v>5000</v>
      </c>
      <c r="D8" s="19"/>
      <c r="E8" s="19">
        <v>1754.67</v>
      </c>
      <c r="F8" s="20">
        <f>E8/C8*100</f>
        <v>35.0934</v>
      </c>
    </row>
    <row r="9" spans="1:6" s="4" customFormat="1" ht="12.75">
      <c r="A9" s="17" t="s">
        <v>13</v>
      </c>
      <c r="B9" s="18" t="s">
        <v>12</v>
      </c>
      <c r="C9" s="19">
        <v>236254</v>
      </c>
      <c r="D9" s="19"/>
      <c r="E9" s="19">
        <v>79795.08</v>
      </c>
      <c r="F9" s="20">
        <f t="shared" si="0"/>
        <v>33.77512338415434</v>
      </c>
    </row>
    <row r="10" spans="1:6" s="4" customFormat="1" ht="12.75">
      <c r="A10" s="17" t="s">
        <v>15</v>
      </c>
      <c r="B10" s="18" t="s">
        <v>14</v>
      </c>
      <c r="C10" s="19">
        <v>13020</v>
      </c>
      <c r="D10" s="19"/>
      <c r="E10" s="19">
        <v>5412.65</v>
      </c>
      <c r="F10" s="20">
        <f t="shared" si="0"/>
        <v>41.57181259600614</v>
      </c>
    </row>
    <row r="11" spans="1:6" s="4" customFormat="1" ht="8.25" customHeight="1">
      <c r="A11" s="17" t="s">
        <v>29</v>
      </c>
      <c r="B11" s="18" t="s">
        <v>28</v>
      </c>
      <c r="C11" s="19">
        <v>0</v>
      </c>
      <c r="D11" s="19"/>
      <c r="E11" s="19">
        <v>0</v>
      </c>
      <c r="F11" s="20">
        <v>0</v>
      </c>
    </row>
    <row r="12" spans="1:6" s="4" customFormat="1" ht="12.75">
      <c r="A12" s="17" t="s">
        <v>17</v>
      </c>
      <c r="B12" s="18" t="s">
        <v>16</v>
      </c>
      <c r="C12" s="19">
        <v>26500</v>
      </c>
      <c r="D12" s="19"/>
      <c r="E12" s="19">
        <v>12714</v>
      </c>
      <c r="F12" s="20">
        <f t="shared" si="0"/>
        <v>47.97735849056603</v>
      </c>
    </row>
    <row r="13" spans="1:6" s="4" customFormat="1" ht="12.75">
      <c r="A13" s="17" t="s">
        <v>19</v>
      </c>
      <c r="B13" s="18" t="s">
        <v>18</v>
      </c>
      <c r="C13" s="19">
        <v>14100</v>
      </c>
      <c r="D13" s="19"/>
      <c r="E13" s="19">
        <v>0</v>
      </c>
      <c r="F13" s="20">
        <f t="shared" si="0"/>
        <v>0</v>
      </c>
    </row>
    <row r="14" spans="1:6" s="4" customFormat="1" ht="12.75" customHeight="1">
      <c r="A14" s="17" t="s">
        <v>79</v>
      </c>
      <c r="B14" s="18" t="s">
        <v>78</v>
      </c>
      <c r="C14" s="19">
        <v>4000</v>
      </c>
      <c r="D14" s="19"/>
      <c r="E14" s="19">
        <v>0</v>
      </c>
      <c r="F14" s="20">
        <f t="shared" si="0"/>
        <v>0</v>
      </c>
    </row>
    <row r="15" spans="1:6" s="4" customFormat="1" ht="12.75">
      <c r="A15" s="17" t="s">
        <v>76</v>
      </c>
      <c r="B15" s="18" t="s">
        <v>74</v>
      </c>
      <c r="C15" s="19">
        <v>10842</v>
      </c>
      <c r="D15" s="19"/>
      <c r="E15" s="19">
        <v>0</v>
      </c>
      <c r="F15" s="20">
        <f t="shared" si="0"/>
        <v>0</v>
      </c>
    </row>
    <row r="16" spans="1:6" s="4" customFormat="1" ht="12.75">
      <c r="A16" s="17" t="s">
        <v>90</v>
      </c>
      <c r="B16" s="18" t="s">
        <v>89</v>
      </c>
      <c r="C16" s="19">
        <v>3558</v>
      </c>
      <c r="D16" s="19"/>
      <c r="E16" s="19">
        <v>3558</v>
      </c>
      <c r="F16" s="20">
        <f t="shared" si="0"/>
        <v>100</v>
      </c>
    </row>
    <row r="17" spans="1:6" s="4" customFormat="1" ht="12.75" customHeight="1">
      <c r="A17" s="17" t="s">
        <v>63</v>
      </c>
      <c r="B17" s="18" t="s">
        <v>62</v>
      </c>
      <c r="C17" s="19">
        <v>37000</v>
      </c>
      <c r="D17" s="19"/>
      <c r="E17" s="19">
        <v>35904</v>
      </c>
      <c r="F17" s="20">
        <f t="shared" si="0"/>
        <v>97.03783783783784</v>
      </c>
    </row>
    <row r="18" spans="1:6" s="4" customFormat="1" ht="11.25" customHeight="1">
      <c r="A18" s="17" t="s">
        <v>77</v>
      </c>
      <c r="B18" s="18" t="s">
        <v>75</v>
      </c>
      <c r="C18" s="19">
        <v>52000</v>
      </c>
      <c r="D18" s="19"/>
      <c r="E18" s="19">
        <v>11791.22</v>
      </c>
      <c r="F18" s="20">
        <f t="shared" si="0"/>
        <v>22.675423076923078</v>
      </c>
    </row>
    <row r="19" spans="1:6" s="4" customFormat="1" ht="12.75">
      <c r="A19" s="17" t="s">
        <v>86</v>
      </c>
      <c r="B19" s="18" t="s">
        <v>85</v>
      </c>
      <c r="C19" s="19">
        <v>10027</v>
      </c>
      <c r="D19" s="19"/>
      <c r="E19" s="19">
        <v>0</v>
      </c>
      <c r="F19" s="20">
        <f t="shared" si="0"/>
        <v>0</v>
      </c>
    </row>
    <row r="20" spans="1:8" ht="9" customHeight="1">
      <c r="A20" s="14" t="s">
        <v>93</v>
      </c>
      <c r="B20" s="15" t="s">
        <v>94</v>
      </c>
      <c r="C20" s="16">
        <f>C21</f>
        <v>0</v>
      </c>
      <c r="D20" s="16">
        <f>D21</f>
        <v>0</v>
      </c>
      <c r="E20" s="16">
        <f>E21</f>
        <v>0</v>
      </c>
      <c r="F20" s="13" t="e">
        <f>E20/C20*100</f>
        <v>#DIV/0!</v>
      </c>
      <c r="G20" s="2"/>
      <c r="H20" s="2"/>
    </row>
    <row r="21" spans="1:6" s="4" customFormat="1" ht="9" customHeight="1">
      <c r="A21" s="17" t="s">
        <v>90</v>
      </c>
      <c r="B21" s="18" t="s">
        <v>89</v>
      </c>
      <c r="C21" s="19">
        <v>0</v>
      </c>
      <c r="D21" s="19">
        <v>0</v>
      </c>
      <c r="E21" s="19">
        <v>0</v>
      </c>
      <c r="F21" s="20" t="e">
        <f>E21/C21*100</f>
        <v>#DIV/0!</v>
      </c>
    </row>
    <row r="22" spans="1:8" ht="12.75" customHeight="1">
      <c r="A22" s="14" t="s">
        <v>23</v>
      </c>
      <c r="B22" s="15" t="s">
        <v>22</v>
      </c>
      <c r="C22" s="16">
        <f>C23</f>
        <v>20000</v>
      </c>
      <c r="D22" s="16">
        <f>D23</f>
        <v>0</v>
      </c>
      <c r="E22" s="16">
        <f>E23</f>
        <v>0</v>
      </c>
      <c r="F22" s="13">
        <v>0</v>
      </c>
      <c r="G22" s="2"/>
      <c r="H22" s="2"/>
    </row>
    <row r="23" spans="1:6" s="4" customFormat="1" ht="10.5" customHeight="1">
      <c r="A23" s="17" t="s">
        <v>98</v>
      </c>
      <c r="B23" s="18" t="s">
        <v>97</v>
      </c>
      <c r="C23" s="19">
        <v>20000</v>
      </c>
      <c r="D23" s="19">
        <v>0</v>
      </c>
      <c r="E23" s="19">
        <v>0</v>
      </c>
      <c r="F23" s="20">
        <v>0</v>
      </c>
    </row>
    <row r="24" spans="1:8" ht="8.25" customHeight="1">
      <c r="A24" s="14" t="s">
        <v>50</v>
      </c>
      <c r="B24" s="15" t="s">
        <v>51</v>
      </c>
      <c r="C24" s="16">
        <f>C26+C25</f>
        <v>0</v>
      </c>
      <c r="D24" s="16">
        <f>D26</f>
        <v>0</v>
      </c>
      <c r="E24" s="16">
        <f>E26</f>
        <v>0</v>
      </c>
      <c r="F24" s="13" t="e">
        <f aca="true" t="shared" si="1" ref="F24:F35">E24/C24*100</f>
        <v>#DIV/0!</v>
      </c>
      <c r="G24" s="2"/>
      <c r="H24" s="2"/>
    </row>
    <row r="25" spans="1:6" s="4" customFormat="1" ht="7.5" customHeight="1">
      <c r="A25" s="17" t="s">
        <v>86</v>
      </c>
      <c r="B25" s="18" t="s">
        <v>85</v>
      </c>
      <c r="C25" s="19">
        <v>0</v>
      </c>
      <c r="D25" s="19"/>
      <c r="E25" s="19">
        <v>0</v>
      </c>
      <c r="F25" s="20" t="e">
        <f t="shared" si="1"/>
        <v>#DIV/0!</v>
      </c>
    </row>
    <row r="26" spans="1:6" s="4" customFormat="1" ht="8.25" customHeight="1">
      <c r="A26" s="17" t="s">
        <v>90</v>
      </c>
      <c r="B26" s="18" t="s">
        <v>89</v>
      </c>
      <c r="C26" s="19">
        <v>0</v>
      </c>
      <c r="D26" s="19">
        <v>0</v>
      </c>
      <c r="E26" s="19">
        <v>0</v>
      </c>
      <c r="F26" s="20" t="e">
        <f t="shared" si="1"/>
        <v>#DIV/0!</v>
      </c>
    </row>
    <row r="27" spans="1:6" s="5" customFormat="1" ht="13.5" customHeight="1">
      <c r="A27" s="10" t="s">
        <v>27</v>
      </c>
      <c r="B27" s="11" t="s">
        <v>26</v>
      </c>
      <c r="C27" s="12">
        <f>C28</f>
        <v>103300</v>
      </c>
      <c r="D27" s="12">
        <f>D28</f>
        <v>0</v>
      </c>
      <c r="E27" s="12">
        <f>E28</f>
        <v>36420.37</v>
      </c>
      <c r="F27" s="13">
        <f t="shared" si="1"/>
        <v>35.25689254598257</v>
      </c>
    </row>
    <row r="28" spans="1:8" ht="14.25" customHeight="1">
      <c r="A28" s="14" t="s">
        <v>25</v>
      </c>
      <c r="B28" s="15" t="s">
        <v>24</v>
      </c>
      <c r="C28" s="16">
        <f>C29+C31+C32+C33+C34+C35+C30</f>
        <v>103300</v>
      </c>
      <c r="D28" s="16">
        <f>D29+D31+D32+D33+D34+D35+D30</f>
        <v>0</v>
      </c>
      <c r="E28" s="16">
        <f>E29+E31+E32+E33+E34+E35+E30</f>
        <v>36420.37</v>
      </c>
      <c r="F28" s="13">
        <f t="shared" si="1"/>
        <v>35.25689254598257</v>
      </c>
      <c r="G28" s="2"/>
      <c r="H28" s="2"/>
    </row>
    <row r="29" spans="1:6" s="4" customFormat="1" ht="12" customHeight="1">
      <c r="A29" s="17" t="s">
        <v>9</v>
      </c>
      <c r="B29" s="18" t="s">
        <v>6</v>
      </c>
      <c r="C29" s="19">
        <v>76800</v>
      </c>
      <c r="D29" s="19"/>
      <c r="E29" s="19">
        <v>27784</v>
      </c>
      <c r="F29" s="20">
        <f t="shared" si="1"/>
        <v>36.17708333333333</v>
      </c>
    </row>
    <row r="30" spans="1:6" s="4" customFormat="1" ht="9.75" customHeight="1">
      <c r="A30" s="17" t="s">
        <v>92</v>
      </c>
      <c r="B30" s="18" t="s">
        <v>91</v>
      </c>
      <c r="C30" s="19">
        <v>0</v>
      </c>
      <c r="D30" s="19"/>
      <c r="E30" s="19">
        <v>0</v>
      </c>
      <c r="F30" s="20">
        <v>0</v>
      </c>
    </row>
    <row r="31" spans="1:6" s="4" customFormat="1" ht="12" customHeight="1">
      <c r="A31" s="17" t="s">
        <v>19</v>
      </c>
      <c r="B31" s="18" t="s">
        <v>18</v>
      </c>
      <c r="C31" s="19">
        <v>2700</v>
      </c>
      <c r="D31" s="19"/>
      <c r="E31" s="19">
        <v>910</v>
      </c>
      <c r="F31" s="20">
        <f t="shared" si="1"/>
        <v>33.7037037037037</v>
      </c>
    </row>
    <row r="32" spans="1:6" s="4" customFormat="1" ht="12.75">
      <c r="A32" s="17" t="s">
        <v>13</v>
      </c>
      <c r="B32" s="18" t="s">
        <v>12</v>
      </c>
      <c r="C32" s="19">
        <v>23200</v>
      </c>
      <c r="D32" s="19"/>
      <c r="E32" s="19">
        <v>7726.37</v>
      </c>
      <c r="F32" s="20">
        <f t="shared" si="1"/>
        <v>33.30331896551724</v>
      </c>
    </row>
    <row r="33" spans="1:6" s="4" customFormat="1" ht="11.25" customHeight="1">
      <c r="A33" s="17" t="s">
        <v>17</v>
      </c>
      <c r="B33" s="18" t="s">
        <v>16</v>
      </c>
      <c r="C33" s="19">
        <v>0</v>
      </c>
      <c r="D33" s="19"/>
      <c r="E33" s="19">
        <v>0</v>
      </c>
      <c r="F33" s="20">
        <v>0</v>
      </c>
    </row>
    <row r="34" spans="1:6" s="4" customFormat="1" ht="7.5" customHeight="1">
      <c r="A34" s="17" t="s">
        <v>63</v>
      </c>
      <c r="B34" s="18" t="s">
        <v>62</v>
      </c>
      <c r="C34" s="19">
        <v>0</v>
      </c>
      <c r="D34" s="19"/>
      <c r="E34" s="19">
        <v>0</v>
      </c>
      <c r="F34" s="20">
        <v>0</v>
      </c>
    </row>
    <row r="35" spans="1:6" s="4" customFormat="1" ht="10.5" customHeight="1">
      <c r="A35" s="17" t="s">
        <v>86</v>
      </c>
      <c r="B35" s="18" t="s">
        <v>85</v>
      </c>
      <c r="C35" s="19">
        <v>600</v>
      </c>
      <c r="D35" s="19"/>
      <c r="E35" s="19">
        <v>0</v>
      </c>
      <c r="F35" s="20">
        <f t="shared" si="1"/>
        <v>0</v>
      </c>
    </row>
    <row r="36" spans="1:6" s="5" customFormat="1" ht="22.5" customHeight="1">
      <c r="A36" s="10" t="s">
        <v>33</v>
      </c>
      <c r="B36" s="11" t="s">
        <v>32</v>
      </c>
      <c r="C36" s="12">
        <f>C40+C37</f>
        <v>311794</v>
      </c>
      <c r="D36" s="12">
        <f>D40+D37</f>
        <v>0</v>
      </c>
      <c r="E36" s="12">
        <f>E40+E37</f>
        <v>109611.1</v>
      </c>
      <c r="F36" s="13">
        <f aca="true" t="shared" si="2" ref="F36:F49">E36/C36*100</f>
        <v>35.154974117526315</v>
      </c>
    </row>
    <row r="37" spans="1:6" s="5" customFormat="1" ht="26.25" customHeight="1">
      <c r="A37" s="32" t="s">
        <v>99</v>
      </c>
      <c r="B37" s="33" t="s">
        <v>100</v>
      </c>
      <c r="C37" s="39">
        <f>C39+C38</f>
        <v>1000</v>
      </c>
      <c r="D37" s="39">
        <f>D39+D38</f>
        <v>0</v>
      </c>
      <c r="E37" s="39">
        <f>E39+E38</f>
        <v>0</v>
      </c>
      <c r="F37" s="13">
        <f>E37/C37*100</f>
        <v>0</v>
      </c>
    </row>
    <row r="38" spans="1:8" ht="9.75" customHeight="1">
      <c r="A38" s="17" t="s">
        <v>63</v>
      </c>
      <c r="B38" s="40" t="s">
        <v>62</v>
      </c>
      <c r="C38" s="19">
        <v>0</v>
      </c>
      <c r="D38" s="41"/>
      <c r="E38" s="41">
        <v>0</v>
      </c>
      <c r="F38" s="20">
        <v>0</v>
      </c>
      <c r="G38" s="2"/>
      <c r="H38" s="2"/>
    </row>
    <row r="39" spans="1:6" s="4" customFormat="1" ht="12.75">
      <c r="A39" s="17" t="s">
        <v>101</v>
      </c>
      <c r="B39" s="18" t="s">
        <v>85</v>
      </c>
      <c r="C39" s="19">
        <v>1000</v>
      </c>
      <c r="D39" s="19"/>
      <c r="E39" s="19">
        <v>0</v>
      </c>
      <c r="F39" s="20">
        <f>E39/C39*100</f>
        <v>0</v>
      </c>
    </row>
    <row r="40" spans="1:8" ht="14.25" customHeight="1">
      <c r="A40" s="14" t="s">
        <v>31</v>
      </c>
      <c r="B40" s="15" t="s">
        <v>30</v>
      </c>
      <c r="C40" s="16">
        <f>C41+C42+C43+C44</f>
        <v>310794</v>
      </c>
      <c r="D40" s="16">
        <f>D41+D42+D43+D44</f>
        <v>0</v>
      </c>
      <c r="E40" s="16">
        <f>E41+E42+E43+E44</f>
        <v>109611.1</v>
      </c>
      <c r="F40" s="13">
        <f t="shared" si="2"/>
        <v>35.268087543517574</v>
      </c>
      <c r="G40" s="2"/>
      <c r="H40" s="2"/>
    </row>
    <row r="41" spans="1:6" s="4" customFormat="1" ht="12.75">
      <c r="A41" s="17" t="s">
        <v>9</v>
      </c>
      <c r="B41" s="18" t="s">
        <v>6</v>
      </c>
      <c r="C41" s="19">
        <v>230256</v>
      </c>
      <c r="D41" s="19"/>
      <c r="E41" s="19">
        <v>83752</v>
      </c>
      <c r="F41" s="20">
        <f t="shared" si="2"/>
        <v>36.37342783684247</v>
      </c>
    </row>
    <row r="42" spans="1:6" s="4" customFormat="1" ht="12.75">
      <c r="A42" s="17" t="s">
        <v>13</v>
      </c>
      <c r="B42" s="18" t="s">
        <v>12</v>
      </c>
      <c r="C42" s="19">
        <v>69538</v>
      </c>
      <c r="D42" s="19"/>
      <c r="E42" s="19">
        <v>23179.1</v>
      </c>
      <c r="F42" s="20">
        <f t="shared" si="2"/>
        <v>33.332997785383526</v>
      </c>
    </row>
    <row r="43" spans="1:6" s="4" customFormat="1" ht="12.75" customHeight="1">
      <c r="A43" s="17" t="s">
        <v>76</v>
      </c>
      <c r="B43" s="18" t="s">
        <v>74</v>
      </c>
      <c r="C43" s="19">
        <v>6000</v>
      </c>
      <c r="D43" s="19"/>
      <c r="E43" s="19">
        <v>2680</v>
      </c>
      <c r="F43" s="20">
        <f t="shared" si="2"/>
        <v>44.666666666666664</v>
      </c>
    </row>
    <row r="44" spans="1:6" s="4" customFormat="1" ht="13.5" customHeight="1">
      <c r="A44" s="17" t="s">
        <v>86</v>
      </c>
      <c r="B44" s="18" t="s">
        <v>85</v>
      </c>
      <c r="C44" s="19">
        <v>5000</v>
      </c>
      <c r="D44" s="19"/>
      <c r="E44" s="19">
        <v>0</v>
      </c>
      <c r="F44" s="20">
        <f>E44/C44*100</f>
        <v>0</v>
      </c>
    </row>
    <row r="45" spans="1:6" s="5" customFormat="1" ht="14.25" customHeight="1">
      <c r="A45" s="10" t="s">
        <v>35</v>
      </c>
      <c r="B45" s="11" t="s">
        <v>34</v>
      </c>
      <c r="C45" s="12">
        <f>C46+C48+C51</f>
        <v>3097392</v>
      </c>
      <c r="D45" s="12">
        <f>D46+D48+D51</f>
        <v>293800</v>
      </c>
      <c r="E45" s="12">
        <f>E46+E48+E51</f>
        <v>247450</v>
      </c>
      <c r="F45" s="13">
        <f t="shared" si="2"/>
        <v>7.988979115333157</v>
      </c>
    </row>
    <row r="46" spans="1:6" s="5" customFormat="1" ht="17.25" customHeight="1">
      <c r="A46" s="21" t="s">
        <v>54</v>
      </c>
      <c r="B46" s="36" t="s">
        <v>55</v>
      </c>
      <c r="C46" s="22">
        <f>C47</f>
        <v>10422</v>
      </c>
      <c r="D46" s="22">
        <f>D47</f>
        <v>293800</v>
      </c>
      <c r="E46" s="22">
        <f>E47</f>
        <v>0</v>
      </c>
      <c r="F46" s="13">
        <v>0</v>
      </c>
    </row>
    <row r="47" spans="1:6" s="5" customFormat="1" ht="16.5" customHeight="1">
      <c r="A47" s="17" t="s">
        <v>17</v>
      </c>
      <c r="B47" s="23" t="s">
        <v>16</v>
      </c>
      <c r="C47" s="24">
        <v>10422</v>
      </c>
      <c r="D47" s="24">
        <v>293800</v>
      </c>
      <c r="E47" s="24">
        <v>0</v>
      </c>
      <c r="F47" s="20">
        <v>0</v>
      </c>
    </row>
    <row r="48" spans="1:6" s="5" customFormat="1" ht="14.25" customHeight="1">
      <c r="A48" s="21" t="s">
        <v>45</v>
      </c>
      <c r="B48" s="36" t="s">
        <v>46</v>
      </c>
      <c r="C48" s="22">
        <f>C49+C50</f>
        <v>3036970</v>
      </c>
      <c r="D48" s="22">
        <f>D49+D50</f>
        <v>0</v>
      </c>
      <c r="E48" s="22">
        <f>E49+E50</f>
        <v>247000</v>
      </c>
      <c r="F48" s="13">
        <f t="shared" si="2"/>
        <v>8.133106352713396</v>
      </c>
    </row>
    <row r="49" spans="1:6" s="5" customFormat="1" ht="13.5" customHeight="1">
      <c r="A49" s="17" t="s">
        <v>17</v>
      </c>
      <c r="B49" s="23" t="s">
        <v>16</v>
      </c>
      <c r="C49" s="24">
        <v>3036970</v>
      </c>
      <c r="D49" s="24"/>
      <c r="E49" s="24">
        <v>247000</v>
      </c>
      <c r="F49" s="20">
        <f t="shared" si="2"/>
        <v>8.133106352713396</v>
      </c>
    </row>
    <row r="50" spans="1:6" s="4" customFormat="1" ht="8.25" customHeight="1">
      <c r="A50" s="17" t="s">
        <v>19</v>
      </c>
      <c r="B50" s="18" t="s">
        <v>18</v>
      </c>
      <c r="C50" s="19">
        <v>0</v>
      </c>
      <c r="D50" s="19"/>
      <c r="E50" s="19">
        <v>0</v>
      </c>
      <c r="F50" s="20">
        <v>0</v>
      </c>
    </row>
    <row r="51" spans="1:6" s="4" customFormat="1" ht="15.75" customHeight="1">
      <c r="A51" s="21" t="s">
        <v>84</v>
      </c>
      <c r="B51" s="36" t="s">
        <v>64</v>
      </c>
      <c r="C51" s="22">
        <f>C52+C53</f>
        <v>50000</v>
      </c>
      <c r="D51" s="22">
        <f>D52+D53</f>
        <v>0</v>
      </c>
      <c r="E51" s="22">
        <f>E52+E53</f>
        <v>450</v>
      </c>
      <c r="F51" s="13">
        <f aca="true" t="shared" si="3" ref="F51:F60">E51/C51*100</f>
        <v>0.8999999999999999</v>
      </c>
    </row>
    <row r="52" spans="1:6" s="4" customFormat="1" ht="12.75">
      <c r="A52" s="17" t="s">
        <v>103</v>
      </c>
      <c r="B52" s="18" t="s">
        <v>102</v>
      </c>
      <c r="C52" s="19">
        <v>45000</v>
      </c>
      <c r="D52" s="19"/>
      <c r="E52" s="19">
        <v>0</v>
      </c>
      <c r="F52" s="20">
        <f t="shared" si="3"/>
        <v>0</v>
      </c>
    </row>
    <row r="53" spans="1:6" s="4" customFormat="1" ht="12.75">
      <c r="A53" s="17" t="s">
        <v>76</v>
      </c>
      <c r="B53" s="18" t="s">
        <v>74</v>
      </c>
      <c r="C53" s="19">
        <v>5000</v>
      </c>
      <c r="D53" s="19"/>
      <c r="E53" s="19">
        <v>450</v>
      </c>
      <c r="F53" s="20">
        <f t="shared" si="3"/>
        <v>9</v>
      </c>
    </row>
    <row r="54" spans="1:6" s="5" customFormat="1" ht="18.75">
      <c r="A54" s="10" t="s">
        <v>39</v>
      </c>
      <c r="B54" s="11" t="s">
        <v>38</v>
      </c>
      <c r="C54" s="12">
        <f>C60+C55+C57</f>
        <v>4871425</v>
      </c>
      <c r="D54" s="12">
        <f>D60+D55+D57</f>
        <v>0</v>
      </c>
      <c r="E54" s="12">
        <f>E60+E55+E57</f>
        <v>83149.22</v>
      </c>
      <c r="F54" s="13">
        <f t="shared" si="3"/>
        <v>1.7068767352468734</v>
      </c>
    </row>
    <row r="55" spans="1:6" s="5" customFormat="1" ht="18">
      <c r="A55" s="14" t="s">
        <v>66</v>
      </c>
      <c r="B55" s="15" t="s">
        <v>65</v>
      </c>
      <c r="C55" s="16">
        <f>C56</f>
        <v>7000</v>
      </c>
      <c r="D55" s="16">
        <f>D56</f>
        <v>0</v>
      </c>
      <c r="E55" s="16">
        <f>E56</f>
        <v>2835.32</v>
      </c>
      <c r="F55" s="13">
        <f t="shared" si="3"/>
        <v>40.50457142857143</v>
      </c>
    </row>
    <row r="56" spans="1:6" s="5" customFormat="1" ht="14.25" customHeight="1">
      <c r="A56" s="17" t="s">
        <v>17</v>
      </c>
      <c r="B56" s="18" t="s">
        <v>16</v>
      </c>
      <c r="C56" s="19">
        <v>7000</v>
      </c>
      <c r="D56" s="19"/>
      <c r="E56" s="19">
        <v>2835.32</v>
      </c>
      <c r="F56" s="20">
        <f t="shared" si="3"/>
        <v>40.50457142857143</v>
      </c>
    </row>
    <row r="57" spans="1:8" ht="15" customHeight="1">
      <c r="A57" s="37" t="s">
        <v>88</v>
      </c>
      <c r="B57" s="15" t="s">
        <v>87</v>
      </c>
      <c r="C57" s="16">
        <f>C58+C59</f>
        <v>50000</v>
      </c>
      <c r="D57" s="16">
        <f>D58+D59</f>
        <v>0</v>
      </c>
      <c r="E57" s="16">
        <f>E58+E59</f>
        <v>0</v>
      </c>
      <c r="F57" s="13">
        <f>E57/C57*100</f>
        <v>0</v>
      </c>
      <c r="G57" s="2"/>
      <c r="H57" s="2"/>
    </row>
    <row r="58" spans="1:8" ht="7.5" customHeight="1">
      <c r="A58" s="17" t="s">
        <v>17</v>
      </c>
      <c r="B58" s="25" t="s">
        <v>16</v>
      </c>
      <c r="C58" s="26">
        <v>0</v>
      </c>
      <c r="D58" s="26"/>
      <c r="E58" s="26">
        <v>0</v>
      </c>
      <c r="F58" s="20" t="e">
        <f>E58/C58*100</f>
        <v>#DIV/0!</v>
      </c>
      <c r="G58" s="2"/>
      <c r="H58" s="2"/>
    </row>
    <row r="59" spans="1:6" s="4" customFormat="1" ht="13.5" customHeight="1">
      <c r="A59" s="17" t="s">
        <v>76</v>
      </c>
      <c r="B59" s="18" t="s">
        <v>74</v>
      </c>
      <c r="C59" s="19">
        <v>50000</v>
      </c>
      <c r="D59" s="19"/>
      <c r="E59" s="19">
        <v>0</v>
      </c>
      <c r="F59" s="20">
        <f>E59/C59*100</f>
        <v>0</v>
      </c>
    </row>
    <row r="60" spans="1:8" ht="15.75">
      <c r="A60" s="14" t="s">
        <v>37</v>
      </c>
      <c r="B60" s="15" t="s">
        <v>36</v>
      </c>
      <c r="C60" s="16">
        <f>C64+C62+C63+C65+C68+C66+C61+C67</f>
        <v>4814425</v>
      </c>
      <c r="D60" s="34">
        <f>D64+D62+D63+D65+D68+D66+D61+D67</f>
        <v>0</v>
      </c>
      <c r="E60" s="34">
        <f>E64+E62+E63+E65+E68+E66+E61+E67</f>
        <v>80313.9</v>
      </c>
      <c r="F60" s="13">
        <f t="shared" si="3"/>
        <v>1.6681929825472408</v>
      </c>
      <c r="G60" s="2"/>
      <c r="H60" s="2"/>
    </row>
    <row r="61" spans="1:8" ht="8.25" customHeight="1">
      <c r="A61" s="31" t="s">
        <v>72</v>
      </c>
      <c r="B61" s="25" t="s">
        <v>71</v>
      </c>
      <c r="C61" s="26">
        <v>0</v>
      </c>
      <c r="D61" s="26"/>
      <c r="E61" s="26">
        <v>0</v>
      </c>
      <c r="F61" s="20">
        <v>0</v>
      </c>
      <c r="G61" s="2"/>
      <c r="H61" s="2"/>
    </row>
    <row r="62" spans="1:8" ht="12.75">
      <c r="A62" s="17" t="s">
        <v>29</v>
      </c>
      <c r="B62" s="18" t="s">
        <v>28</v>
      </c>
      <c r="C62" s="19">
        <v>60000</v>
      </c>
      <c r="D62" s="19"/>
      <c r="E62" s="19">
        <v>34956.34</v>
      </c>
      <c r="F62" s="20">
        <f aca="true" t="shared" si="4" ref="F62:F68">E62/C62*100</f>
        <v>58.260566666666655</v>
      </c>
      <c r="G62" s="2"/>
      <c r="H62" s="2"/>
    </row>
    <row r="63" spans="1:8" ht="12.75">
      <c r="A63" s="17" t="s">
        <v>17</v>
      </c>
      <c r="B63" s="23" t="s">
        <v>16</v>
      </c>
      <c r="C63" s="24">
        <v>304078</v>
      </c>
      <c r="D63" s="24"/>
      <c r="E63" s="24">
        <v>0</v>
      </c>
      <c r="F63" s="20">
        <f t="shared" si="4"/>
        <v>0</v>
      </c>
      <c r="G63" s="2"/>
      <c r="H63" s="2"/>
    </row>
    <row r="64" spans="1:6" s="4" customFormat="1" ht="14.25" customHeight="1">
      <c r="A64" s="17" t="s">
        <v>19</v>
      </c>
      <c r="B64" s="18" t="s">
        <v>18</v>
      </c>
      <c r="C64" s="19">
        <v>4404347</v>
      </c>
      <c r="D64" s="19"/>
      <c r="E64" s="19">
        <v>45357.56</v>
      </c>
      <c r="F64" s="20">
        <f t="shared" si="4"/>
        <v>1.0298362050038292</v>
      </c>
    </row>
    <row r="65" spans="1:6" s="4" customFormat="1" ht="9" customHeight="1">
      <c r="A65" s="17" t="s">
        <v>63</v>
      </c>
      <c r="B65" s="18" t="s">
        <v>62</v>
      </c>
      <c r="C65" s="19">
        <v>0</v>
      </c>
      <c r="D65" s="19"/>
      <c r="E65" s="19">
        <v>0</v>
      </c>
      <c r="F65" s="20">
        <v>0</v>
      </c>
    </row>
    <row r="66" spans="1:6" s="4" customFormat="1" ht="11.25" customHeight="1">
      <c r="A66" s="17" t="s">
        <v>82</v>
      </c>
      <c r="B66" s="18" t="s">
        <v>80</v>
      </c>
      <c r="C66" s="19">
        <v>38500</v>
      </c>
      <c r="D66" s="19"/>
      <c r="E66" s="19">
        <v>0</v>
      </c>
      <c r="F66" s="20">
        <f t="shared" si="4"/>
        <v>0</v>
      </c>
    </row>
    <row r="67" spans="1:6" s="4" customFormat="1" ht="11.25" customHeight="1">
      <c r="A67" s="17" t="s">
        <v>86</v>
      </c>
      <c r="B67" s="18" t="s">
        <v>85</v>
      </c>
      <c r="C67" s="19">
        <v>7500</v>
      </c>
      <c r="D67" s="19"/>
      <c r="E67" s="19">
        <v>0</v>
      </c>
      <c r="F67" s="20">
        <f t="shared" si="4"/>
        <v>0</v>
      </c>
    </row>
    <row r="68" spans="1:6" s="4" customFormat="1" ht="8.25" customHeight="1">
      <c r="A68" s="17" t="s">
        <v>83</v>
      </c>
      <c r="B68" s="18" t="s">
        <v>81</v>
      </c>
      <c r="C68" s="19">
        <v>0</v>
      </c>
      <c r="D68" s="19"/>
      <c r="E68" s="19">
        <v>0</v>
      </c>
      <c r="F68" s="20" t="e">
        <f t="shared" si="4"/>
        <v>#DIV/0!</v>
      </c>
    </row>
    <row r="69" spans="1:6" s="4" customFormat="1" ht="9" customHeight="1">
      <c r="A69" s="29" t="s">
        <v>68</v>
      </c>
      <c r="B69" s="38" t="s">
        <v>67</v>
      </c>
      <c r="C69" s="30">
        <f>C70</f>
        <v>0</v>
      </c>
      <c r="D69" s="30"/>
      <c r="E69" s="30">
        <f>E70</f>
        <v>0</v>
      </c>
      <c r="F69" s="13">
        <v>0</v>
      </c>
    </row>
    <row r="70" spans="1:6" s="4" customFormat="1" ht="9.75" customHeight="1">
      <c r="A70" s="32" t="s">
        <v>70</v>
      </c>
      <c r="B70" s="33" t="s">
        <v>69</v>
      </c>
      <c r="C70" s="34">
        <f>C71</f>
        <v>0</v>
      </c>
      <c r="D70" s="34"/>
      <c r="E70" s="34">
        <f>E71</f>
        <v>0</v>
      </c>
      <c r="F70" s="13">
        <v>0</v>
      </c>
    </row>
    <row r="71" spans="1:6" s="4" customFormat="1" ht="8.25" customHeight="1">
      <c r="A71" s="17" t="s">
        <v>19</v>
      </c>
      <c r="B71" s="18" t="s">
        <v>18</v>
      </c>
      <c r="C71" s="19">
        <v>0</v>
      </c>
      <c r="D71" s="19"/>
      <c r="E71" s="19">
        <v>0</v>
      </c>
      <c r="F71" s="35">
        <v>0</v>
      </c>
    </row>
    <row r="72" spans="1:6" s="5" customFormat="1" ht="15" customHeight="1">
      <c r="A72" s="10" t="s">
        <v>43</v>
      </c>
      <c r="B72" s="11" t="s">
        <v>42</v>
      </c>
      <c r="C72" s="12">
        <f>C73+C77</f>
        <v>1526300</v>
      </c>
      <c r="D72" s="12">
        <f>D73+D77</f>
        <v>0</v>
      </c>
      <c r="E72" s="12">
        <f>E73+E77</f>
        <v>636100</v>
      </c>
      <c r="F72" s="13">
        <f>E72/C72*100</f>
        <v>41.675948371879706</v>
      </c>
    </row>
    <row r="73" spans="1:8" ht="14.25" customHeight="1">
      <c r="A73" s="14" t="s">
        <v>41</v>
      </c>
      <c r="B73" s="15" t="s">
        <v>40</v>
      </c>
      <c r="C73" s="16">
        <f>C74+C75+C76</f>
        <v>1459500</v>
      </c>
      <c r="D73" s="16">
        <f>D74+D75+D76</f>
        <v>0</v>
      </c>
      <c r="E73" s="16">
        <f>E74+E75+E76</f>
        <v>608200</v>
      </c>
      <c r="F73" s="13">
        <f>E73/C73*100</f>
        <v>41.67180541281261</v>
      </c>
      <c r="G73" s="2"/>
      <c r="H73" s="2"/>
    </row>
    <row r="74" spans="1:8" s="7" customFormat="1" ht="6" customHeight="1">
      <c r="A74" s="17" t="s">
        <v>29</v>
      </c>
      <c r="B74" s="25" t="s">
        <v>28</v>
      </c>
      <c r="C74" s="26">
        <v>0</v>
      </c>
      <c r="D74" s="26"/>
      <c r="E74" s="26">
        <v>0</v>
      </c>
      <c r="F74" s="20">
        <v>0</v>
      </c>
      <c r="G74" s="6"/>
      <c r="H74" s="6"/>
    </row>
    <row r="75" spans="1:6" s="4" customFormat="1" ht="12" customHeight="1">
      <c r="A75" s="17" t="s">
        <v>49</v>
      </c>
      <c r="B75" s="18" t="s">
        <v>48</v>
      </c>
      <c r="C75" s="19">
        <v>1459500</v>
      </c>
      <c r="D75" s="19"/>
      <c r="E75" s="19">
        <v>608200</v>
      </c>
      <c r="F75" s="20">
        <f>E75/C75*100</f>
        <v>41.67180541281261</v>
      </c>
    </row>
    <row r="76" spans="1:6" s="4" customFormat="1" ht="12" customHeight="1">
      <c r="A76" s="17" t="s">
        <v>63</v>
      </c>
      <c r="B76" s="18" t="s">
        <v>62</v>
      </c>
      <c r="C76" s="19">
        <v>0</v>
      </c>
      <c r="D76" s="19"/>
      <c r="E76" s="19">
        <v>0</v>
      </c>
      <c r="F76" s="20" t="e">
        <f>E76/C76*100</f>
        <v>#DIV/0!</v>
      </c>
    </row>
    <row r="77" spans="1:8" ht="14.25" customHeight="1">
      <c r="A77" s="14" t="s">
        <v>56</v>
      </c>
      <c r="B77" s="15" t="s">
        <v>57</v>
      </c>
      <c r="C77" s="16">
        <f>C78</f>
        <v>66800</v>
      </c>
      <c r="D77" s="16">
        <f>D78</f>
        <v>0</v>
      </c>
      <c r="E77" s="16">
        <f>E78</f>
        <v>27900</v>
      </c>
      <c r="F77" s="13">
        <f>E77/C77*100</f>
        <v>41.76646706586826</v>
      </c>
      <c r="G77" s="2"/>
      <c r="H77" s="2"/>
    </row>
    <row r="78" spans="1:6" s="4" customFormat="1" ht="11.25" customHeight="1">
      <c r="A78" s="17" t="s">
        <v>49</v>
      </c>
      <c r="B78" s="18" t="s">
        <v>48</v>
      </c>
      <c r="C78" s="19">
        <v>66800</v>
      </c>
      <c r="D78" s="19">
        <v>0</v>
      </c>
      <c r="E78" s="19">
        <v>27900</v>
      </c>
      <c r="F78" s="20">
        <f>E78/C78*100</f>
        <v>41.76646706586826</v>
      </c>
    </row>
    <row r="79" spans="1:6" s="4" customFormat="1" ht="9" customHeight="1">
      <c r="A79" s="17" t="s">
        <v>52</v>
      </c>
      <c r="B79" s="18" t="s">
        <v>53</v>
      </c>
      <c r="C79" s="19">
        <v>0</v>
      </c>
      <c r="D79" s="19"/>
      <c r="E79" s="19">
        <v>0</v>
      </c>
      <c r="F79" s="20">
        <v>0</v>
      </c>
    </row>
    <row r="80" spans="1:6" s="5" customFormat="1" ht="9.75" customHeight="1">
      <c r="A80" s="10" t="s">
        <v>58</v>
      </c>
      <c r="B80" s="11" t="s">
        <v>59</v>
      </c>
      <c r="C80" s="12">
        <f aca="true" t="shared" si="5" ref="C80:E81">C81</f>
        <v>0</v>
      </c>
      <c r="D80" s="12">
        <f t="shared" si="5"/>
        <v>0</v>
      </c>
      <c r="E80" s="12">
        <f t="shared" si="5"/>
        <v>0</v>
      </c>
      <c r="F80" s="13">
        <v>0</v>
      </c>
    </row>
    <row r="81" spans="1:8" ht="8.25" customHeight="1">
      <c r="A81" s="14" t="s">
        <v>60</v>
      </c>
      <c r="B81" s="15" t="s">
        <v>61</v>
      </c>
      <c r="C81" s="16">
        <f t="shared" si="5"/>
        <v>0</v>
      </c>
      <c r="D81" s="16">
        <f t="shared" si="5"/>
        <v>0</v>
      </c>
      <c r="E81" s="16">
        <f t="shared" si="5"/>
        <v>0</v>
      </c>
      <c r="F81" s="13">
        <v>0</v>
      </c>
      <c r="G81" s="2"/>
      <c r="H81" s="2"/>
    </row>
    <row r="82" spans="1:6" s="4" customFormat="1" ht="9" customHeight="1">
      <c r="A82" s="17" t="s">
        <v>21</v>
      </c>
      <c r="B82" s="18" t="s">
        <v>20</v>
      </c>
      <c r="C82" s="19">
        <v>0</v>
      </c>
      <c r="D82" s="19"/>
      <c r="E82" s="19">
        <v>0</v>
      </c>
      <c r="F82" s="20">
        <v>0</v>
      </c>
    </row>
    <row r="83" spans="1:6" ht="15.75">
      <c r="A83" s="8"/>
      <c r="B83" s="27" t="s">
        <v>3</v>
      </c>
      <c r="C83" s="28">
        <f>C80+C72+C54+C45+C36+C27+C5+C69</f>
        <v>11119811</v>
      </c>
      <c r="D83" s="28">
        <f>D80+D72+D54+D45+D36+D27+D5+D69</f>
        <v>293800</v>
      </c>
      <c r="E83" s="28">
        <f>E80+E72+E54+E45+E36+E27+E5+E69</f>
        <v>1557554.4600000002</v>
      </c>
      <c r="F83" s="13">
        <f>E83/C83*100</f>
        <v>14.007022781232525</v>
      </c>
    </row>
    <row r="84" spans="1:6" ht="9.75" customHeight="1">
      <c r="A84" s="8"/>
      <c r="B84" s="8"/>
      <c r="C84" s="8"/>
      <c r="D84" s="8"/>
      <c r="E84" s="8"/>
      <c r="F84" s="8"/>
    </row>
    <row r="85" spans="1:6" ht="12.75" hidden="1">
      <c r="A85" s="8"/>
      <c r="B85" s="8"/>
      <c r="C85" s="8"/>
      <c r="D85" s="8"/>
      <c r="E85" s="8"/>
      <c r="F85" s="8"/>
    </row>
    <row r="86" spans="1:6" ht="7.5" customHeight="1" hidden="1">
      <c r="A86" s="8"/>
      <c r="B86" s="8"/>
      <c r="C86" s="8"/>
      <c r="D86" s="8"/>
      <c r="E86" s="8"/>
      <c r="F86" s="8"/>
    </row>
    <row r="87" spans="1:6" ht="12" customHeight="1">
      <c r="A87" s="8" t="s">
        <v>96</v>
      </c>
      <c r="B87" s="8"/>
      <c r="C87" s="8"/>
      <c r="D87" s="8"/>
      <c r="E87" s="8" t="s">
        <v>105</v>
      </c>
      <c r="F87" s="8"/>
    </row>
    <row r="88" spans="1:6" ht="8.25" customHeight="1">
      <c r="A88" s="8"/>
      <c r="B88" s="8"/>
      <c r="C88" s="8"/>
      <c r="D88" s="8"/>
      <c r="E88" s="8"/>
      <c r="F88" s="8"/>
    </row>
    <row r="89" spans="1:6" ht="12.75">
      <c r="A89" s="8" t="s">
        <v>95</v>
      </c>
      <c r="B89" s="8"/>
      <c r="C89" s="8"/>
      <c r="D89" s="8"/>
      <c r="E89" s="8" t="s">
        <v>73</v>
      </c>
      <c r="F89" s="8"/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7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2021-06-02T11:10:20Z</cp:lastPrinted>
  <dcterms:created xsi:type="dcterms:W3CDTF">2005-01-31T11:17:35Z</dcterms:created>
  <dcterms:modified xsi:type="dcterms:W3CDTF">2021-06-02T11:13:03Z</dcterms:modified>
  <cp:category/>
  <cp:version/>
  <cp:contentType/>
  <cp:contentStatus/>
</cp:coreProperties>
</file>