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(1)'!$A$1:$F$85</definedName>
  </definedNames>
  <calcPr fullCalcOnLoad="1"/>
</workbook>
</file>

<file path=xl/sharedStrings.xml><?xml version="1.0" encoding="utf-8"?>
<sst xmlns="http://schemas.openxmlformats.org/spreadsheetml/2006/main" count="161" uniqueCount="103">
  <si>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</si>
  <si>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</si>
  <si>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</si>
  <si>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</si>
  <si>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</si>
  <si>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</si>
  <si>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</si>
  <si>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</si>
  <si>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</si>
  <si>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</si>
  <si>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</si>
  <si>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</si>
  <si>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</si>
  <si>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</si>
  <si>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</si>
  <si>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</si>
  <si>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</si>
  <si>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</si>
  <si>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</si>
  <si>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</si>
  <si>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</si>
  <si>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</si>
  <si>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</si>
  <si>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</si>
  <si>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</si>
  <si>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</si>
  <si>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</si>
  <si>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</si>
  <si>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</si>
  <si>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</si>
  <si>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</si>
  <si>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</si>
  <si>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</si>
  <si>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</si>
  <si>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</si>
  <si>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</si>
  <si>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</si>
  <si>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</si>
  <si>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</si>
  <si>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</si>
  <si>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</si>
  <si>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</si>
  <si>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</si>
  <si>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</si>
  <si>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</si>
  <si>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</si>
  <si>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</si>
  <si>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</si>
  <si>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</si>
  <si>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</si>
  <si>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</si>
  <si>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</si>
  <si>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</si>
  <si>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</si>
  <si>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</si>
  <si>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</si>
  <si>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</si>
  <si>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</si>
  <si>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</si>
  <si>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</si>
  <si>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</si>
  <si>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</si>
  <si>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</si>
  <si>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</si>
  <si>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</si>
  <si>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</si>
  <si>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</si>
  <si>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</si>
  <si>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</si>
  <si>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</si>
  <si>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</si>
  <si>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</si>
  <si>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</si>
  <si>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</si>
  <si>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</si>
  <si>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</si>
  <si>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</si>
  <si>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</si>
  <si>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</si>
  <si>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</si>
  <si>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</si>
  <si>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</si>
  <si>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</si>
  <si>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</si>
  <si>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</si>
  <si>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</si>
  <si>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</si>
  <si>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</si>
  <si>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</si>
  <si>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</si>
  <si>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</si>
  <si>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</si>
  <si>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</si>
  <si>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</si>
  <si>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</si>
  <si>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Н.М.Яковлев</t>
  </si>
  <si>
    <t>266</t>
  </si>
  <si>
    <t>Социальные пособия и компенсации персоналу в денежной форме</t>
  </si>
  <si>
    <t>Расходы</t>
  </si>
  <si>
    <t>200</t>
  </si>
  <si>
    <t>Исполнение бюджета по расходам по состоянию на 01.05.2021 г.</t>
  </si>
  <si>
    <t>228</t>
  </si>
  <si>
    <t>Услуги, работы для целей капитальных вложений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</si>
</sst>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7" fillId="16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center" wrapText="1"/>
    </xf>
    <xf numFmtId="4" fontId="48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1">
      <selection activeCell="E76" sqref="E76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100</v>
      </c>
      <c r="B1" s="44"/>
      <c r="C1" s="44"/>
      <c r="D1" s="44"/>
      <c r="E1" s="44"/>
      <c r="F1" s="44"/>
    </row>
    <row r="2" spans="1:9" ht="15.75">
      <c r="A2" s="45" t="s">
        <v>48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C6+C21+C23+C19</f>
        <v>1250011</v>
      </c>
      <c r="D5" s="11">
        <f>D6+D21+D23+D19</f>
        <v>2986</v>
      </c>
      <c r="E5" s="11">
        <f>E6+E21+E23+E19</f>
        <v>333438.44</v>
      </c>
      <c r="F5" s="12">
        <f aca="true" t="shared" si="0" ref="F5:F16">E5/C5*100</f>
        <v>26.674840461403942</v>
      </c>
    </row>
    <row r="6" spans="1:8" ht="20.25" customHeight="1">
      <c r="A6" s="13" t="s">
        <v>8</v>
      </c>
      <c r="B6" s="14" t="s">
        <v>7</v>
      </c>
      <c r="C6" s="15">
        <f>C7+C9+C10+C11+C12+C13+C14+C17+C16+C18+C8+C15</f>
        <v>1245011</v>
      </c>
      <c r="D6" s="15">
        <f>D7+D9+D10+D11+D12+D13+D14+D17+D16+D18+D8+D15</f>
        <v>0</v>
      </c>
      <c r="E6" s="15">
        <f>E7+E9+E10+E11+E12+E13+E14+E17+E16+E18+E8+E15</f>
        <v>333438.44</v>
      </c>
      <c r="F6" s="12">
        <f t="shared" si="0"/>
        <v>26.78196738823994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821641</v>
      </c>
      <c r="D7" s="18">
        <v>0</v>
      </c>
      <c r="E7" s="18">
        <v>242245.55</v>
      </c>
      <c r="F7" s="19">
        <f t="shared" si="0"/>
        <v>29.483138012830416</v>
      </c>
    </row>
    <row r="8" spans="1:6" s="4" customFormat="1" ht="12.75">
      <c r="A8" s="16" t="s">
        <v>97</v>
      </c>
      <c r="B8" s="17" t="s">
        <v>96</v>
      </c>
      <c r="C8" s="18">
        <v>3400</v>
      </c>
      <c r="D8" s="18"/>
      <c r="E8" s="18">
        <v>3396.9</v>
      </c>
      <c r="F8" s="19">
        <f>E8/C8*100</f>
        <v>99.90882352941178</v>
      </c>
    </row>
    <row r="9" spans="1:6" s="4" customFormat="1" ht="12.75">
      <c r="A9" s="16" t="s">
        <v>13</v>
      </c>
      <c r="B9" s="17" t="s">
        <v>12</v>
      </c>
      <c r="C9" s="18">
        <v>249163</v>
      </c>
      <c r="D9" s="18">
        <v>0</v>
      </c>
      <c r="E9" s="18">
        <v>69534.15</v>
      </c>
      <c r="F9" s="19">
        <f t="shared" si="0"/>
        <v>27.907092947187177</v>
      </c>
    </row>
    <row r="10" spans="1:6" s="4" customFormat="1" ht="12.75">
      <c r="A10" s="16" t="s">
        <v>15</v>
      </c>
      <c r="B10" s="17" t="s">
        <v>14</v>
      </c>
      <c r="C10" s="18">
        <v>9200</v>
      </c>
      <c r="D10" s="18">
        <v>0</v>
      </c>
      <c r="E10" s="18">
        <v>3050.84</v>
      </c>
      <c r="F10" s="19">
        <f t="shared" si="0"/>
        <v>33.16130434782609</v>
      </c>
    </row>
    <row r="11" spans="1:6" s="4" customFormat="1" ht="12.75">
      <c r="A11" s="16" t="s">
        <v>30</v>
      </c>
      <c r="B11" s="17" t="s">
        <v>29</v>
      </c>
      <c r="C11" s="18">
        <v>25000</v>
      </c>
      <c r="D11" s="18"/>
      <c r="E11" s="18">
        <v>0</v>
      </c>
      <c r="F11" s="19">
        <f t="shared" si="0"/>
        <v>0</v>
      </c>
    </row>
    <row r="12" spans="1:6" s="4" customFormat="1" ht="12.75">
      <c r="A12" s="16" t="s">
        <v>17</v>
      </c>
      <c r="B12" s="17" t="s">
        <v>16</v>
      </c>
      <c r="C12" s="18">
        <v>6200</v>
      </c>
      <c r="D12" s="18">
        <v>0</v>
      </c>
      <c r="E12" s="18">
        <v>1200</v>
      </c>
      <c r="F12" s="19">
        <f t="shared" si="0"/>
        <v>19.35483870967742</v>
      </c>
    </row>
    <row r="13" spans="1:6" s="4" customFormat="1" ht="12.75">
      <c r="A13" s="16" t="s">
        <v>19</v>
      </c>
      <c r="B13" s="17" t="s">
        <v>18</v>
      </c>
      <c r="C13" s="18">
        <v>10100</v>
      </c>
      <c r="D13" s="18">
        <v>0</v>
      </c>
      <c r="E13" s="18">
        <v>0</v>
      </c>
      <c r="F13" s="19">
        <f t="shared" si="0"/>
        <v>0</v>
      </c>
    </row>
    <row r="14" spans="1:6" s="4" customFormat="1" ht="12.75">
      <c r="A14" s="16" t="s">
        <v>76</v>
      </c>
      <c r="B14" s="17" t="s">
        <v>75</v>
      </c>
      <c r="C14" s="18">
        <v>6800</v>
      </c>
      <c r="D14" s="18">
        <v>0</v>
      </c>
      <c r="E14" s="18">
        <v>3265</v>
      </c>
      <c r="F14" s="19">
        <f t="shared" si="0"/>
        <v>48.01470588235294</v>
      </c>
    </row>
    <row r="15" spans="1:6" s="4" customFormat="1" ht="12.75">
      <c r="A15" s="16" t="s">
        <v>86</v>
      </c>
      <c r="B15" s="17" t="s">
        <v>85</v>
      </c>
      <c r="C15" s="18">
        <v>2844</v>
      </c>
      <c r="D15" s="18"/>
      <c r="E15" s="18">
        <v>2844</v>
      </c>
      <c r="F15" s="19">
        <f t="shared" si="0"/>
        <v>100</v>
      </c>
    </row>
    <row r="16" spans="1:6" s="4" customFormat="1" ht="12" customHeight="1">
      <c r="A16" s="16" t="s">
        <v>50</v>
      </c>
      <c r="B16" s="17" t="s">
        <v>49</v>
      </c>
      <c r="C16" s="18">
        <v>53600</v>
      </c>
      <c r="D16" s="18"/>
      <c r="E16" s="18">
        <v>0</v>
      </c>
      <c r="F16" s="19">
        <f t="shared" si="0"/>
        <v>0</v>
      </c>
    </row>
    <row r="17" spans="1:6" s="4" customFormat="1" ht="12.75">
      <c r="A17" s="16" t="s">
        <v>78</v>
      </c>
      <c r="B17" s="17" t="s">
        <v>77</v>
      </c>
      <c r="C17" s="18">
        <v>50000</v>
      </c>
      <c r="D17" s="18">
        <v>0</v>
      </c>
      <c r="E17" s="18">
        <v>7902</v>
      </c>
      <c r="F17" s="19">
        <f>E17/C17*100</f>
        <v>15.804000000000002</v>
      </c>
    </row>
    <row r="18" spans="1:6" s="4" customFormat="1" ht="11.25" customHeight="1">
      <c r="A18" s="16" t="s">
        <v>84</v>
      </c>
      <c r="B18" s="17" t="s">
        <v>83</v>
      </c>
      <c r="C18" s="18">
        <v>7063</v>
      </c>
      <c r="D18" s="18"/>
      <c r="E18" s="18">
        <v>0</v>
      </c>
      <c r="F18" s="19">
        <f>E18/C18*100</f>
        <v>0</v>
      </c>
    </row>
    <row r="19" spans="1:6" s="4" customFormat="1" ht="9.75" customHeight="1">
      <c r="A19" s="25" t="s">
        <v>87</v>
      </c>
      <c r="B19" s="40" t="s">
        <v>88</v>
      </c>
      <c r="C19" s="41">
        <f>C20</f>
        <v>0</v>
      </c>
      <c r="D19" s="41"/>
      <c r="E19" s="41">
        <f>E20</f>
        <v>0</v>
      </c>
      <c r="F19" s="42" t="e">
        <f>E19/C19*100</f>
        <v>#DIV/0!</v>
      </c>
    </row>
    <row r="20" spans="1:6" s="4" customFormat="1" ht="6.75" customHeight="1">
      <c r="A20" s="16" t="s">
        <v>86</v>
      </c>
      <c r="B20" s="17" t="s">
        <v>85</v>
      </c>
      <c r="C20" s="18">
        <v>0</v>
      </c>
      <c r="D20" s="18"/>
      <c r="E20" s="18">
        <v>0</v>
      </c>
      <c r="F20" s="19" t="e">
        <f>E20/C20*100</f>
        <v>#DIV/0!</v>
      </c>
    </row>
    <row r="21" spans="1:8" ht="14.25" customHeight="1">
      <c r="A21" s="13" t="s">
        <v>24</v>
      </c>
      <c r="B21" s="14" t="s">
        <v>23</v>
      </c>
      <c r="C21" s="15">
        <f>C22</f>
        <v>5000</v>
      </c>
      <c r="D21" s="15">
        <f>D22</f>
        <v>0</v>
      </c>
      <c r="E21" s="15">
        <f>E22</f>
        <v>0</v>
      </c>
      <c r="F21" s="12">
        <v>0</v>
      </c>
      <c r="G21" s="2"/>
      <c r="H21" s="2"/>
    </row>
    <row r="22" spans="1:6" s="4" customFormat="1" ht="14.25" customHeight="1">
      <c r="A22" s="16" t="s">
        <v>98</v>
      </c>
      <c r="B22" s="17" t="s">
        <v>99</v>
      </c>
      <c r="C22" s="18">
        <v>5000</v>
      </c>
      <c r="D22" s="18">
        <v>0</v>
      </c>
      <c r="E22" s="18">
        <v>0</v>
      </c>
      <c r="F22" s="19">
        <v>0</v>
      </c>
    </row>
    <row r="23" spans="1:8" ht="9.75" customHeight="1">
      <c r="A23" s="13" t="s">
        <v>53</v>
      </c>
      <c r="B23" s="14" t="s">
        <v>54</v>
      </c>
      <c r="C23" s="15">
        <f>C25+C24</f>
        <v>0</v>
      </c>
      <c r="D23" s="15">
        <f>D25+D24</f>
        <v>2986</v>
      </c>
      <c r="E23" s="15">
        <f>E25+E24</f>
        <v>0</v>
      </c>
      <c r="F23" s="12" t="e">
        <f aca="true" t="shared" si="1" ref="F23:F29">E23/C23*100</f>
        <v>#DIV/0!</v>
      </c>
      <c r="G23" s="2"/>
      <c r="H23" s="2"/>
    </row>
    <row r="24" spans="1:6" s="4" customFormat="1" ht="8.25" customHeight="1">
      <c r="A24" s="16" t="s">
        <v>84</v>
      </c>
      <c r="B24" s="17" t="s">
        <v>83</v>
      </c>
      <c r="C24" s="18">
        <v>0</v>
      </c>
      <c r="D24" s="18"/>
      <c r="E24" s="18">
        <v>0</v>
      </c>
      <c r="F24" s="19" t="e">
        <f t="shared" si="1"/>
        <v>#DIV/0!</v>
      </c>
    </row>
    <row r="25" spans="1:6" s="4" customFormat="1" ht="7.5" customHeight="1">
      <c r="A25" s="16" t="s">
        <v>86</v>
      </c>
      <c r="B25" s="17" t="s">
        <v>85</v>
      </c>
      <c r="C25" s="18">
        <v>0</v>
      </c>
      <c r="D25" s="18">
        <v>2986</v>
      </c>
      <c r="E25" s="18">
        <v>0</v>
      </c>
      <c r="F25" s="19" t="e">
        <f t="shared" si="1"/>
        <v>#DIV/0!</v>
      </c>
    </row>
    <row r="26" spans="1:6" s="5" customFormat="1" ht="18.75">
      <c r="A26" s="9" t="s">
        <v>28</v>
      </c>
      <c r="B26" s="10" t="s">
        <v>27</v>
      </c>
      <c r="C26" s="11">
        <f>C27</f>
        <v>103300</v>
      </c>
      <c r="D26" s="11">
        <f>D27</f>
        <v>293800</v>
      </c>
      <c r="E26" s="11">
        <f>E27</f>
        <v>34010.37</v>
      </c>
      <c r="F26" s="12">
        <f t="shared" si="1"/>
        <v>32.92388189738625</v>
      </c>
    </row>
    <row r="27" spans="1:8" ht="15.75">
      <c r="A27" s="13" t="s">
        <v>26</v>
      </c>
      <c r="B27" s="14" t="s">
        <v>25</v>
      </c>
      <c r="C27" s="15">
        <f>C28+C29+C30+C32+C31</f>
        <v>103300</v>
      </c>
      <c r="D27" s="15">
        <f>D28+D29+D30+D32+D31</f>
        <v>293800</v>
      </c>
      <c r="E27" s="15">
        <f>E28+E29+E30+E32+E31</f>
        <v>34010.37</v>
      </c>
      <c r="F27" s="12">
        <f t="shared" si="1"/>
        <v>32.92388189738625</v>
      </c>
      <c r="G27" s="6"/>
      <c r="H27" s="2"/>
    </row>
    <row r="28" spans="1:6" s="4" customFormat="1" ht="12.75">
      <c r="A28" s="16" t="s">
        <v>9</v>
      </c>
      <c r="B28" s="17" t="s">
        <v>6</v>
      </c>
      <c r="C28" s="18">
        <v>76800</v>
      </c>
      <c r="D28" s="18">
        <v>0</v>
      </c>
      <c r="E28" s="18">
        <v>25584</v>
      </c>
      <c r="F28" s="19">
        <f t="shared" si="1"/>
        <v>33.3125</v>
      </c>
    </row>
    <row r="29" spans="1:6" s="4" customFormat="1" ht="15" customHeight="1">
      <c r="A29" s="16" t="s">
        <v>19</v>
      </c>
      <c r="B29" s="17" t="s">
        <v>18</v>
      </c>
      <c r="C29" s="18">
        <v>3300</v>
      </c>
      <c r="D29" s="18">
        <v>0</v>
      </c>
      <c r="E29" s="18">
        <v>700</v>
      </c>
      <c r="F29" s="19">
        <f t="shared" si="1"/>
        <v>21.21212121212121</v>
      </c>
    </row>
    <row r="30" spans="1:6" s="4" customFormat="1" ht="12.75">
      <c r="A30" s="16" t="s">
        <v>13</v>
      </c>
      <c r="B30" s="17" t="s">
        <v>12</v>
      </c>
      <c r="C30" s="18">
        <v>23200</v>
      </c>
      <c r="D30" s="18">
        <v>0</v>
      </c>
      <c r="E30" s="18">
        <v>7726.37</v>
      </c>
      <c r="F30" s="19">
        <f aca="true" t="shared" si="2" ref="F30:F36">E30/C30*100</f>
        <v>33.30331896551724</v>
      </c>
    </row>
    <row r="31" spans="1:6" s="5" customFormat="1" ht="7.5" customHeight="1">
      <c r="A31" s="16" t="s">
        <v>17</v>
      </c>
      <c r="B31" s="20" t="s">
        <v>16</v>
      </c>
      <c r="C31" s="21">
        <v>0</v>
      </c>
      <c r="D31" s="21">
        <v>293800</v>
      </c>
      <c r="E31" s="21">
        <v>0</v>
      </c>
      <c r="F31" s="19">
        <v>0</v>
      </c>
    </row>
    <row r="32" spans="1:6" s="4" customFormat="1" ht="7.5" customHeight="1">
      <c r="A32" s="16" t="s">
        <v>84</v>
      </c>
      <c r="B32" s="17" t="s">
        <v>83</v>
      </c>
      <c r="C32" s="18">
        <v>0</v>
      </c>
      <c r="D32" s="18">
        <v>0</v>
      </c>
      <c r="E32" s="18">
        <v>0</v>
      </c>
      <c r="F32" s="19" t="e">
        <f t="shared" si="2"/>
        <v>#DIV/0!</v>
      </c>
    </row>
    <row r="33" spans="1:6" s="5" customFormat="1" ht="23.25">
      <c r="A33" s="9" t="s">
        <v>34</v>
      </c>
      <c r="B33" s="10" t="s">
        <v>33</v>
      </c>
      <c r="C33" s="11">
        <f>C36+C34</f>
        <v>4000</v>
      </c>
      <c r="D33" s="11">
        <f>D36+D34</f>
        <v>0</v>
      </c>
      <c r="E33" s="11">
        <f>E36+E34</f>
        <v>0</v>
      </c>
      <c r="F33" s="12">
        <f t="shared" si="2"/>
        <v>0</v>
      </c>
    </row>
    <row r="34" spans="1:6" s="5" customFormat="1" ht="21" customHeight="1">
      <c r="A34" s="25" t="s">
        <v>91</v>
      </c>
      <c r="B34" s="43" t="s">
        <v>92</v>
      </c>
      <c r="C34" s="27">
        <f>C35</f>
        <v>1000</v>
      </c>
      <c r="D34" s="27">
        <f>D35</f>
        <v>0</v>
      </c>
      <c r="E34" s="27">
        <f>E35</f>
        <v>0</v>
      </c>
      <c r="F34" s="12">
        <f t="shared" si="2"/>
        <v>0</v>
      </c>
    </row>
    <row r="35" spans="1:6" s="4" customFormat="1" ht="12.75">
      <c r="A35" s="16" t="s">
        <v>22</v>
      </c>
      <c r="B35" s="17" t="s">
        <v>83</v>
      </c>
      <c r="C35" s="18">
        <v>1000</v>
      </c>
      <c r="D35" s="18"/>
      <c r="E35" s="18">
        <v>0</v>
      </c>
      <c r="F35" s="19">
        <f t="shared" si="2"/>
        <v>0</v>
      </c>
    </row>
    <row r="36" spans="1:8" ht="15.75">
      <c r="A36" s="13" t="s">
        <v>32</v>
      </c>
      <c r="B36" s="14" t="s">
        <v>31</v>
      </c>
      <c r="C36" s="15">
        <f>C38+C37</f>
        <v>3000</v>
      </c>
      <c r="D36" s="15">
        <f>D38</f>
        <v>0</v>
      </c>
      <c r="E36" s="15">
        <f>E38+E37</f>
        <v>0</v>
      </c>
      <c r="F36" s="12">
        <f t="shared" si="2"/>
        <v>0</v>
      </c>
      <c r="G36" s="2"/>
      <c r="H36" s="2"/>
    </row>
    <row r="37" spans="1:8" ht="9" customHeight="1">
      <c r="A37" s="16" t="s">
        <v>17</v>
      </c>
      <c r="B37" s="30" t="s">
        <v>16</v>
      </c>
      <c r="C37" s="31">
        <v>0</v>
      </c>
      <c r="D37" s="31"/>
      <c r="E37" s="31">
        <v>0</v>
      </c>
      <c r="F37" s="19">
        <v>0</v>
      </c>
      <c r="G37" s="2"/>
      <c r="H37" s="2"/>
    </row>
    <row r="38" spans="1:6" s="4" customFormat="1" ht="13.5" customHeight="1">
      <c r="A38" s="16" t="s">
        <v>84</v>
      </c>
      <c r="B38" s="17" t="s">
        <v>83</v>
      </c>
      <c r="C38" s="18">
        <v>3000</v>
      </c>
      <c r="D38" s="18">
        <v>0</v>
      </c>
      <c r="E38" s="18">
        <v>0</v>
      </c>
      <c r="F38" s="19">
        <f>E38/C38*100</f>
        <v>0</v>
      </c>
    </row>
    <row r="39" spans="1:6" s="4" customFormat="1" ht="15.75" customHeight="1">
      <c r="A39" s="9" t="s">
        <v>36</v>
      </c>
      <c r="B39" s="10" t="s">
        <v>35</v>
      </c>
      <c r="C39" s="11">
        <f>C42+C40+C46</f>
        <v>2163192</v>
      </c>
      <c r="D39" s="11">
        <f>D42+D40+D46</f>
        <v>1175200</v>
      </c>
      <c r="E39" s="11">
        <f>E42+E40+E46</f>
        <v>262000</v>
      </c>
      <c r="F39" s="12">
        <f>E39/C39*100</f>
        <v>12.111731182437804</v>
      </c>
    </row>
    <row r="40" spans="1:6" s="5" customFormat="1" ht="15" customHeight="1">
      <c r="A40" s="22" t="s">
        <v>55</v>
      </c>
      <c r="B40" s="23" t="s">
        <v>56</v>
      </c>
      <c r="C40" s="24">
        <f>C41</f>
        <v>88579</v>
      </c>
      <c r="D40" s="24">
        <f>D41</f>
        <v>293800</v>
      </c>
      <c r="E40" s="24">
        <f>E41</f>
        <v>0</v>
      </c>
      <c r="F40" s="12">
        <v>0</v>
      </c>
    </row>
    <row r="41" spans="1:6" s="5" customFormat="1" ht="15" customHeight="1">
      <c r="A41" s="16" t="s">
        <v>19</v>
      </c>
      <c r="B41" s="20" t="s">
        <v>18</v>
      </c>
      <c r="C41" s="21">
        <v>88579</v>
      </c>
      <c r="D41" s="21">
        <v>293800</v>
      </c>
      <c r="E41" s="21">
        <v>0</v>
      </c>
      <c r="F41" s="19">
        <v>0</v>
      </c>
    </row>
    <row r="42" spans="1:6" s="5" customFormat="1" ht="15" customHeight="1">
      <c r="A42" s="25" t="s">
        <v>46</v>
      </c>
      <c r="B42" s="26" t="s">
        <v>47</v>
      </c>
      <c r="C42" s="27">
        <f>C43+C44+C45</f>
        <v>1985486</v>
      </c>
      <c r="D42" s="27">
        <f>D43+D44+D45</f>
        <v>293800</v>
      </c>
      <c r="E42" s="27">
        <f>E43+E44+E45</f>
        <v>262000</v>
      </c>
      <c r="F42" s="12">
        <f>E42/C42*100</f>
        <v>13.195761642237718</v>
      </c>
    </row>
    <row r="43" spans="1:6" s="5" customFormat="1" ht="13.5" customHeight="1">
      <c r="A43" s="16" t="s">
        <v>17</v>
      </c>
      <c r="B43" s="20" t="s">
        <v>16</v>
      </c>
      <c r="C43" s="21">
        <v>1985486</v>
      </c>
      <c r="D43" s="21">
        <v>293800</v>
      </c>
      <c r="E43" s="21">
        <v>262000</v>
      </c>
      <c r="F43" s="19">
        <f>E43/C43*100</f>
        <v>13.195761642237718</v>
      </c>
    </row>
    <row r="44" spans="1:6" s="4" customFormat="1" ht="7.5" customHeight="1">
      <c r="A44" s="16" t="s">
        <v>19</v>
      </c>
      <c r="B44" s="17" t="s">
        <v>18</v>
      </c>
      <c r="C44" s="18">
        <v>0</v>
      </c>
      <c r="D44" s="18">
        <v>0</v>
      </c>
      <c r="E44" s="18">
        <v>0</v>
      </c>
      <c r="F44" s="19">
        <v>0</v>
      </c>
    </row>
    <row r="45" spans="1:6" s="4" customFormat="1" ht="8.25" customHeight="1">
      <c r="A45" s="16" t="s">
        <v>21</v>
      </c>
      <c r="B45" s="17" t="s">
        <v>20</v>
      </c>
      <c r="C45" s="18">
        <v>0</v>
      </c>
      <c r="D45" s="18">
        <v>0</v>
      </c>
      <c r="E45" s="18">
        <v>0</v>
      </c>
      <c r="F45" s="19">
        <v>0</v>
      </c>
    </row>
    <row r="46" spans="1:6" s="4" customFormat="1" ht="14.25" customHeight="1">
      <c r="A46" s="25" t="s">
        <v>64</v>
      </c>
      <c r="B46" s="26" t="s">
        <v>63</v>
      </c>
      <c r="C46" s="27">
        <f>C48+C47</f>
        <v>89127</v>
      </c>
      <c r="D46" s="27">
        <f>D48+D47</f>
        <v>587600</v>
      </c>
      <c r="E46" s="27">
        <f>E48+E47</f>
        <v>0</v>
      </c>
      <c r="F46" s="12">
        <f aca="true" t="shared" si="3" ref="F46:F52">E46/C46*100</f>
        <v>0</v>
      </c>
    </row>
    <row r="47" spans="1:6" s="4" customFormat="1" ht="12.75" customHeight="1">
      <c r="A47" s="16" t="s">
        <v>19</v>
      </c>
      <c r="B47" s="20" t="s">
        <v>18</v>
      </c>
      <c r="C47" s="21">
        <v>49127</v>
      </c>
      <c r="D47" s="21">
        <v>293800</v>
      </c>
      <c r="E47" s="21">
        <v>0</v>
      </c>
      <c r="F47" s="19">
        <f t="shared" si="3"/>
        <v>0</v>
      </c>
    </row>
    <row r="48" spans="1:6" s="4" customFormat="1" ht="12.75" customHeight="1">
      <c r="A48" s="16" t="s">
        <v>102</v>
      </c>
      <c r="B48" s="20" t="s">
        <v>101</v>
      </c>
      <c r="C48" s="21">
        <v>40000</v>
      </c>
      <c r="D48" s="21">
        <v>293800</v>
      </c>
      <c r="E48" s="21">
        <v>0</v>
      </c>
      <c r="F48" s="19">
        <f t="shared" si="3"/>
        <v>0</v>
      </c>
    </row>
    <row r="49" spans="1:6" s="5" customFormat="1" ht="18.75">
      <c r="A49" s="9" t="s">
        <v>40</v>
      </c>
      <c r="B49" s="10" t="s">
        <v>39</v>
      </c>
      <c r="C49" s="11">
        <f>C57+C50+C52</f>
        <v>493500</v>
      </c>
      <c r="D49" s="11">
        <f>D57+D50</f>
        <v>293800</v>
      </c>
      <c r="E49" s="11">
        <f>E57+E50+E52</f>
        <v>59167.81</v>
      </c>
      <c r="F49" s="12">
        <f t="shared" si="3"/>
        <v>11.989424518743668</v>
      </c>
    </row>
    <row r="50" spans="1:6" s="5" customFormat="1" ht="15.75" customHeight="1">
      <c r="A50" s="13" t="s">
        <v>66</v>
      </c>
      <c r="B50" s="14" t="s">
        <v>65</v>
      </c>
      <c r="C50" s="15">
        <f>C51</f>
        <v>46000</v>
      </c>
      <c r="D50" s="15">
        <f>D51</f>
        <v>0</v>
      </c>
      <c r="E50" s="15">
        <f>E51</f>
        <v>4458.69</v>
      </c>
      <c r="F50" s="12">
        <f t="shared" si="3"/>
        <v>9.692804347826087</v>
      </c>
    </row>
    <row r="51" spans="1:6" s="5" customFormat="1" ht="14.25" customHeight="1">
      <c r="A51" s="16" t="s">
        <v>17</v>
      </c>
      <c r="B51" s="17" t="s">
        <v>16</v>
      </c>
      <c r="C51" s="18">
        <v>46000</v>
      </c>
      <c r="D51" s="18">
        <v>0</v>
      </c>
      <c r="E51" s="18">
        <v>4458.69</v>
      </c>
      <c r="F51" s="19">
        <f t="shared" si="3"/>
        <v>9.692804347826087</v>
      </c>
    </row>
    <row r="52" spans="1:6" s="5" customFormat="1" ht="15" customHeight="1">
      <c r="A52" s="35" t="s">
        <v>68</v>
      </c>
      <c r="B52" s="32" t="s">
        <v>67</v>
      </c>
      <c r="C52" s="33">
        <f>C56+C54+C55+C53</f>
        <v>0</v>
      </c>
      <c r="D52" s="33">
        <f>D56+D54+D55+D53</f>
        <v>0</v>
      </c>
      <c r="E52" s="33">
        <f>E56+E54+E55+E53</f>
        <v>0</v>
      </c>
      <c r="F52" s="12" t="e">
        <f t="shared" si="3"/>
        <v>#DIV/0!</v>
      </c>
    </row>
    <row r="53" spans="1:6" s="4" customFormat="1" ht="8.25" customHeight="1">
      <c r="A53" s="16" t="s">
        <v>17</v>
      </c>
      <c r="B53" s="17" t="s">
        <v>16</v>
      </c>
      <c r="C53" s="18">
        <v>0</v>
      </c>
      <c r="D53" s="18"/>
      <c r="E53" s="18">
        <v>0</v>
      </c>
      <c r="F53" s="19">
        <v>0</v>
      </c>
    </row>
    <row r="54" spans="1:6" s="5" customFormat="1" ht="6.75" customHeight="1">
      <c r="A54" s="39" t="s">
        <v>19</v>
      </c>
      <c r="B54" s="30" t="s">
        <v>18</v>
      </c>
      <c r="C54" s="31">
        <v>0</v>
      </c>
      <c r="D54" s="31"/>
      <c r="E54" s="31">
        <v>0</v>
      </c>
      <c r="F54" s="19">
        <v>0</v>
      </c>
    </row>
    <row r="55" spans="1:6" s="5" customFormat="1" ht="6.75" customHeight="1">
      <c r="A55" s="16" t="s">
        <v>52</v>
      </c>
      <c r="B55" s="30" t="s">
        <v>51</v>
      </c>
      <c r="C55" s="31">
        <v>0</v>
      </c>
      <c r="D55" s="31"/>
      <c r="E55" s="31">
        <v>0</v>
      </c>
      <c r="F55" s="19" t="e">
        <f>E55/C55*100</f>
        <v>#DIV/0!</v>
      </c>
    </row>
    <row r="56" spans="1:6" s="5" customFormat="1" ht="7.5" customHeight="1">
      <c r="A56" s="16" t="s">
        <v>22</v>
      </c>
      <c r="B56" s="17" t="s">
        <v>49</v>
      </c>
      <c r="C56" s="18">
        <v>0</v>
      </c>
      <c r="D56" s="18"/>
      <c r="E56" s="18">
        <v>0</v>
      </c>
      <c r="F56" s="19">
        <v>0</v>
      </c>
    </row>
    <row r="57" spans="1:8" ht="14.25" customHeight="1">
      <c r="A57" s="13" t="s">
        <v>38</v>
      </c>
      <c r="B57" s="14" t="s">
        <v>37</v>
      </c>
      <c r="C57" s="15">
        <f>C58+C59+C66+C65+C60+C61+C62+C64+C63</f>
        <v>447500</v>
      </c>
      <c r="D57" s="15">
        <f>D58+D59+D66+D65+D60+D61+D62+D64+D63</f>
        <v>293800</v>
      </c>
      <c r="E57" s="15">
        <f>E58+E59+E66+E65+E60+E61+E62+E64+E63</f>
        <v>54709.119999999995</v>
      </c>
      <c r="F57" s="12">
        <f aca="true" t="shared" si="4" ref="F57:F65">E57/C57*100</f>
        <v>12.225501675977652</v>
      </c>
      <c r="G57" s="2"/>
      <c r="H57" s="2"/>
    </row>
    <row r="58" spans="1:6" s="4" customFormat="1" ht="12.75">
      <c r="A58" s="16" t="s">
        <v>30</v>
      </c>
      <c r="B58" s="17" t="s">
        <v>29</v>
      </c>
      <c r="C58" s="18">
        <v>80000</v>
      </c>
      <c r="D58" s="18">
        <v>0</v>
      </c>
      <c r="E58" s="18">
        <v>26274.12</v>
      </c>
      <c r="F58" s="19">
        <f t="shared" si="4"/>
        <v>32.84265</v>
      </c>
    </row>
    <row r="59" spans="1:6" s="4" customFormat="1" ht="8.25" customHeight="1">
      <c r="A59" s="16" t="s">
        <v>81</v>
      </c>
      <c r="B59" s="17" t="s">
        <v>79</v>
      </c>
      <c r="C59" s="18">
        <v>0</v>
      </c>
      <c r="D59" s="18"/>
      <c r="E59" s="18">
        <v>0</v>
      </c>
      <c r="F59" s="19">
        <v>0</v>
      </c>
    </row>
    <row r="60" spans="1:6" s="4" customFormat="1" ht="12.75" customHeight="1">
      <c r="A60" s="16" t="s">
        <v>17</v>
      </c>
      <c r="B60" s="17" t="s">
        <v>16</v>
      </c>
      <c r="C60" s="18">
        <v>25000</v>
      </c>
      <c r="D60" s="18"/>
      <c r="E60" s="18">
        <v>0</v>
      </c>
      <c r="F60" s="19">
        <f t="shared" si="4"/>
        <v>0</v>
      </c>
    </row>
    <row r="61" spans="1:6" s="4" customFormat="1" ht="12.75" customHeight="1">
      <c r="A61" s="16" t="s">
        <v>19</v>
      </c>
      <c r="B61" s="20" t="s">
        <v>18</v>
      </c>
      <c r="C61" s="21">
        <v>75000</v>
      </c>
      <c r="D61" s="21">
        <v>293800</v>
      </c>
      <c r="E61" s="21">
        <v>4000</v>
      </c>
      <c r="F61" s="19">
        <f t="shared" si="4"/>
        <v>5.333333333333334</v>
      </c>
    </row>
    <row r="62" spans="1:6" s="4" customFormat="1" ht="6.75" customHeight="1">
      <c r="A62" s="16" t="s">
        <v>76</v>
      </c>
      <c r="B62" s="17" t="s">
        <v>75</v>
      </c>
      <c r="C62" s="18">
        <v>0</v>
      </c>
      <c r="D62" s="18">
        <v>0</v>
      </c>
      <c r="E62" s="18">
        <v>0</v>
      </c>
      <c r="F62" s="19">
        <v>0</v>
      </c>
    </row>
    <row r="63" spans="1:6" s="4" customFormat="1" ht="13.5" customHeight="1">
      <c r="A63" s="16" t="s">
        <v>50</v>
      </c>
      <c r="B63" s="17" t="s">
        <v>49</v>
      </c>
      <c r="C63" s="18">
        <v>183000</v>
      </c>
      <c r="D63" s="18"/>
      <c r="E63" s="18">
        <v>24435</v>
      </c>
      <c r="F63" s="19">
        <f t="shared" si="4"/>
        <v>13.352459016393443</v>
      </c>
    </row>
    <row r="64" spans="1:6" s="4" customFormat="1" ht="12.75">
      <c r="A64" s="16" t="s">
        <v>90</v>
      </c>
      <c r="B64" s="17" t="s">
        <v>89</v>
      </c>
      <c r="C64" s="18">
        <v>69000</v>
      </c>
      <c r="D64" s="18"/>
      <c r="E64" s="18">
        <v>0</v>
      </c>
      <c r="F64" s="19">
        <f t="shared" si="4"/>
        <v>0</v>
      </c>
    </row>
    <row r="65" spans="1:6" s="4" customFormat="1" ht="13.5" customHeight="1">
      <c r="A65" s="16" t="s">
        <v>84</v>
      </c>
      <c r="B65" s="17" t="s">
        <v>83</v>
      </c>
      <c r="C65" s="18">
        <v>15500</v>
      </c>
      <c r="D65" s="18"/>
      <c r="E65" s="18">
        <v>0</v>
      </c>
      <c r="F65" s="19">
        <f t="shared" si="4"/>
        <v>0</v>
      </c>
    </row>
    <row r="66" spans="1:6" s="4" customFormat="1" ht="12.75" customHeight="1">
      <c r="A66" s="16" t="s">
        <v>82</v>
      </c>
      <c r="B66" s="17" t="s">
        <v>80</v>
      </c>
      <c r="C66" s="18">
        <v>0</v>
      </c>
      <c r="D66" s="18"/>
      <c r="E66" s="18">
        <v>0</v>
      </c>
      <c r="F66" s="19">
        <v>0</v>
      </c>
    </row>
    <row r="67" spans="1:6" s="34" customFormat="1" ht="15" customHeight="1">
      <c r="A67" s="36" t="s">
        <v>69</v>
      </c>
      <c r="B67" s="37" t="s">
        <v>70</v>
      </c>
      <c r="C67" s="38">
        <f aca="true" t="shared" si="5" ref="C67:E68">C68</f>
        <v>13300</v>
      </c>
      <c r="D67" s="38">
        <f t="shared" si="5"/>
        <v>9773.86</v>
      </c>
      <c r="E67" s="38">
        <f t="shared" si="5"/>
        <v>0</v>
      </c>
      <c r="F67" s="12">
        <f aca="true" t="shared" si="6" ref="F67:F72">E67/C67*100</f>
        <v>0</v>
      </c>
    </row>
    <row r="68" spans="1:6" s="34" customFormat="1" ht="19.5" customHeight="1">
      <c r="A68" s="35" t="s">
        <v>71</v>
      </c>
      <c r="B68" s="32" t="s">
        <v>72</v>
      </c>
      <c r="C68" s="33">
        <f t="shared" si="5"/>
        <v>13300</v>
      </c>
      <c r="D68" s="33">
        <f t="shared" si="5"/>
        <v>9773.86</v>
      </c>
      <c r="E68" s="33">
        <f t="shared" si="5"/>
        <v>0</v>
      </c>
      <c r="F68" s="12">
        <f t="shared" si="6"/>
        <v>0</v>
      </c>
    </row>
    <row r="69" spans="1:6" s="4" customFormat="1" ht="12.75" customHeight="1">
      <c r="A69" s="16" t="s">
        <v>73</v>
      </c>
      <c r="B69" s="17" t="s">
        <v>18</v>
      </c>
      <c r="C69" s="18">
        <v>13300</v>
      </c>
      <c r="D69" s="18">
        <v>9773.86</v>
      </c>
      <c r="E69" s="18">
        <v>0</v>
      </c>
      <c r="F69" s="19">
        <f t="shared" si="6"/>
        <v>0</v>
      </c>
    </row>
    <row r="70" spans="1:6" s="5" customFormat="1" ht="13.5" customHeight="1">
      <c r="A70" s="9" t="s">
        <v>44</v>
      </c>
      <c r="B70" s="10" t="s">
        <v>43</v>
      </c>
      <c r="C70" s="11">
        <f>C71+C74</f>
        <v>736300</v>
      </c>
      <c r="D70" s="11">
        <f>D71+D74</f>
        <v>0</v>
      </c>
      <c r="E70" s="11">
        <f>E71+E74</f>
        <v>245500</v>
      </c>
      <c r="F70" s="12">
        <f t="shared" si="6"/>
        <v>33.34238761374439</v>
      </c>
    </row>
    <row r="71" spans="1:8" ht="14.25" customHeight="1">
      <c r="A71" s="13" t="s">
        <v>42</v>
      </c>
      <c r="B71" s="14" t="s">
        <v>41</v>
      </c>
      <c r="C71" s="15">
        <f>C72+C73</f>
        <v>702900</v>
      </c>
      <c r="D71" s="15">
        <f>D72</f>
        <v>0</v>
      </c>
      <c r="E71" s="15">
        <f>E72+E73</f>
        <v>234300</v>
      </c>
      <c r="F71" s="12">
        <f t="shared" si="6"/>
        <v>33.33333333333333</v>
      </c>
      <c r="G71" s="2"/>
      <c r="H71" s="2"/>
    </row>
    <row r="72" spans="1:6" s="4" customFormat="1" ht="18.75" customHeight="1">
      <c r="A72" s="16" t="s">
        <v>52</v>
      </c>
      <c r="B72" s="17" t="s">
        <v>51</v>
      </c>
      <c r="C72" s="18">
        <v>702900</v>
      </c>
      <c r="D72" s="18">
        <v>0</v>
      </c>
      <c r="E72" s="18">
        <v>234300</v>
      </c>
      <c r="F72" s="19">
        <f t="shared" si="6"/>
        <v>33.33333333333333</v>
      </c>
    </row>
    <row r="73" spans="1:6" s="4" customFormat="1" ht="7.5" customHeight="1">
      <c r="A73" s="16" t="s">
        <v>19</v>
      </c>
      <c r="B73" s="17" t="s">
        <v>18</v>
      </c>
      <c r="C73" s="18">
        <v>0</v>
      </c>
      <c r="D73" s="18"/>
      <c r="E73" s="18">
        <v>0</v>
      </c>
      <c r="F73" s="19">
        <v>0</v>
      </c>
    </row>
    <row r="74" spans="1:8" ht="15" customHeight="1">
      <c r="A74" s="13" t="s">
        <v>58</v>
      </c>
      <c r="B74" s="14" t="s">
        <v>57</v>
      </c>
      <c r="C74" s="15">
        <f>C75</f>
        <v>33400</v>
      </c>
      <c r="D74" s="15">
        <f>D75</f>
        <v>0</v>
      </c>
      <c r="E74" s="15">
        <f>E75</f>
        <v>11200</v>
      </c>
      <c r="F74" s="12">
        <f>E74/C74*100</f>
        <v>33.532934131736525</v>
      </c>
      <c r="G74" s="2"/>
      <c r="H74" s="2"/>
    </row>
    <row r="75" spans="1:6" s="4" customFormat="1" ht="21.75" customHeight="1">
      <c r="A75" s="16" t="s">
        <v>52</v>
      </c>
      <c r="B75" s="17" t="s">
        <v>51</v>
      </c>
      <c r="C75" s="18">
        <v>33400</v>
      </c>
      <c r="D75" s="18">
        <v>0</v>
      </c>
      <c r="E75" s="18">
        <v>11200</v>
      </c>
      <c r="F75" s="19">
        <f>E75/C75*100</f>
        <v>33.532934131736525</v>
      </c>
    </row>
    <row r="76" spans="1:6" s="5" customFormat="1" ht="10.5" customHeight="1">
      <c r="A76" s="9" t="s">
        <v>59</v>
      </c>
      <c r="B76" s="10" t="s">
        <v>60</v>
      </c>
      <c r="C76" s="11">
        <f aca="true" t="shared" si="7" ref="C76:E77">C77</f>
        <v>0</v>
      </c>
      <c r="D76" s="11">
        <f t="shared" si="7"/>
        <v>0</v>
      </c>
      <c r="E76" s="11">
        <f t="shared" si="7"/>
        <v>0</v>
      </c>
      <c r="F76" s="12">
        <v>0</v>
      </c>
    </row>
    <row r="77" spans="1:8" ht="6.75" customHeight="1">
      <c r="A77" s="13" t="s">
        <v>62</v>
      </c>
      <c r="B77" s="14" t="s">
        <v>61</v>
      </c>
      <c r="C77" s="15">
        <f t="shared" si="7"/>
        <v>0</v>
      </c>
      <c r="D77" s="15">
        <f t="shared" si="7"/>
        <v>0</v>
      </c>
      <c r="E77" s="15">
        <f t="shared" si="7"/>
        <v>0</v>
      </c>
      <c r="F77" s="12">
        <v>0</v>
      </c>
      <c r="G77" s="2"/>
      <c r="H77" s="2"/>
    </row>
    <row r="78" spans="1:6" s="4" customFormat="1" ht="10.5" customHeight="1">
      <c r="A78" s="16" t="s">
        <v>21</v>
      </c>
      <c r="B78" s="17" t="s">
        <v>20</v>
      </c>
      <c r="C78" s="18">
        <v>0</v>
      </c>
      <c r="D78" s="18"/>
      <c r="E78" s="18">
        <v>0</v>
      </c>
      <c r="F78" s="19">
        <v>0</v>
      </c>
    </row>
    <row r="79" spans="1:6" ht="15.75">
      <c r="A79" s="7"/>
      <c r="B79" s="28" t="s">
        <v>3</v>
      </c>
      <c r="C79" s="29">
        <f>C5+C26+C33+C39+C49+C70+C76+C67</f>
        <v>4763603</v>
      </c>
      <c r="D79" s="29">
        <f>D5+D26+D33+D39+D49+D70+D76+D67</f>
        <v>1775559.86</v>
      </c>
      <c r="E79" s="29">
        <f>E5+E26+E33+E39+E49+E70+E76+E67</f>
        <v>934116.6200000001</v>
      </c>
      <c r="F79" s="12">
        <f>E79/C79*100</f>
        <v>19.609455699813775</v>
      </c>
    </row>
    <row r="80" spans="1:6" ht="6.75" customHeight="1">
      <c r="A80" s="7"/>
      <c r="B80" s="7"/>
      <c r="C80" s="7"/>
      <c r="D80" s="7"/>
      <c r="E80" s="7"/>
      <c r="F80" s="7"/>
    </row>
    <row r="81" spans="1:6" ht="12.75" hidden="1">
      <c r="A81" s="7"/>
      <c r="B81" s="7"/>
      <c r="C81" s="7"/>
      <c r="D81" s="7"/>
      <c r="E81" s="7"/>
      <c r="F81" s="7"/>
    </row>
    <row r="82" spans="1:6" ht="6.75" customHeight="1" hidden="1">
      <c r="A82" s="7"/>
      <c r="B82" s="7"/>
      <c r="C82" s="7"/>
      <c r="D82" s="7"/>
      <c r="E82" s="7"/>
      <c r="F82" s="7"/>
    </row>
    <row r="83" spans="1:6" ht="13.5" customHeight="1">
      <c r="A83" s="7" t="s">
        <v>94</v>
      </c>
      <c r="B83" s="7"/>
      <c r="C83" s="7"/>
      <c r="D83" s="7"/>
      <c r="E83" s="7" t="s">
        <v>95</v>
      </c>
      <c r="F83" s="7"/>
    </row>
    <row r="84" spans="1:6" ht="7.5" customHeight="1">
      <c r="A84" s="7"/>
      <c r="B84" s="7"/>
      <c r="C84" s="7"/>
      <c r="D84" s="7"/>
      <c r="E84" s="7"/>
      <c r="F84" s="7"/>
    </row>
    <row r="85" spans="1:6" ht="12.75">
      <c r="A85" s="7" t="s">
        <v>93</v>
      </c>
      <c r="B85" s="7"/>
      <c r="C85" s="7"/>
      <c r="D85" s="7"/>
      <c r="E85" s="7" t="s">
        <v>74</v>
      </c>
      <c r="F85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9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2021-04-02T05:54:10Z</cp:lastPrinted>
  <dcterms:created xsi:type="dcterms:W3CDTF">2005-01-31T11:17:35Z</dcterms:created>
  <dcterms:modified xsi:type="dcterms:W3CDTF">2021-05-06T05:32:30Z</dcterms:modified>
  <cp:category/>
  <cp:version/>
  <cp:contentType/>
  <cp:contentStatus/>
</cp:coreProperties>
</file>