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(1)'!$A$1:$F$83</definedName>
  </definedNames>
  <calcPr fullCalcOnLoad="1"/>
</workbook>
</file>

<file path=xl/sharedStrings.xml><?xml version="1.0" encoding="utf-8"?>
<sst xmlns="http://schemas.openxmlformats.org/spreadsheetml/2006/main" count="157" uniqueCount="101">
  <si>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</si>
  <si>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</si>
  <si>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</si>
  <si>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</si>
  <si>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</si>
  <si>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</si>
  <si>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</si>
  <si>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</si>
  <si>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</si>
  <si>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</si>
  <si>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</si>
  <si>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</si>
  <si>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</si>
  <si>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</si>
  <si>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</si>
  <si>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</si>
  <si>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</si>
  <si>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</si>
  <si>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</si>
  <si>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</si>
  <si>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</si>
  <si>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</si>
  <si>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</si>
  <si>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</si>
  <si>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</si>
  <si>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</si>
  <si>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</si>
  <si>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</si>
  <si>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</si>
  <si>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</si>
  <si>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</si>
  <si>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</si>
  <si>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</si>
  <si>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</si>
  <si>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</si>
  <si>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</si>
  <si>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</si>
  <si>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</si>
  <si>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</si>
  <si>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</si>
  <si>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</si>
  <si>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</si>
  <si>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</si>
  <si>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</si>
  <si>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</si>
  <si>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</si>
  <si>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</si>
  <si>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</si>
  <si>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</si>
  <si>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</si>
  <si>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</si>
  <si>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</si>
  <si>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</si>
  <si>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</si>
  <si>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</si>
  <si>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</si>
  <si>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</si>
  <si>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</si>
  <si>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</si>
  <si>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</si>
  <si>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</si>
  <si>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</si>
  <si>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</si>
  <si>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</si>
  <si>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</si>
  <si>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</si>
  <si>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</si>
  <si>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</si>
  <si>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</si>
  <si>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</si>
  <si>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</si>
  <si>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</si>
  <si>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</si>
  <si>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296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</si>
  <si>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</si>
  <si>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</si>
  <si>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</si>
  <si>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</si>
  <si>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</si>
  <si>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</si>
  <si>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</si>
  <si>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</si>
  <si>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</si>
  <si>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</si>
  <si>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</si>
  <si>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</si>
  <si>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</si>
  <si>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физическим лицам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</si>
  <si>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</si>
  <si>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</si>
  <si>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</si>
  <si>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</si>
  <si>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</si>
  <si>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</si>
  <si>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</si>
  <si>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</si>
  <si>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</si>
  <si>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Н.М.Яковлев</t>
  </si>
  <si>
    <t>Исполнение бюджета по расходам по состоянию на 01.01.2021 г.</t>
  </si>
  <si>
    <t>266</t>
  </si>
  <si>
    <t>Социальные пособия и компенсации персоналу в денежной форме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</si>
</sst>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7" fillId="16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center" wrapText="1"/>
    </xf>
    <xf numFmtId="4" fontId="48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1">
      <selection activeCell="E74" sqref="E74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98</v>
      </c>
      <c r="B1" s="44"/>
      <c r="C1" s="44"/>
      <c r="D1" s="44"/>
      <c r="E1" s="44"/>
      <c r="F1" s="44"/>
    </row>
    <row r="2" spans="1:9" ht="15.75">
      <c r="A2" s="45" t="s">
        <v>48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C6+C20+C22+C18</f>
        <v>1218800</v>
      </c>
      <c r="D5" s="11">
        <f>D6+D20+D22+D18</f>
        <v>2986</v>
      </c>
      <c r="E5" s="11">
        <f>E6+E20+E22+E18</f>
        <v>1196942.3800000001</v>
      </c>
      <c r="F5" s="12">
        <f aca="true" t="shared" si="0" ref="F5:F15">E5/C5*100</f>
        <v>98.20662783065312</v>
      </c>
    </row>
    <row r="6" spans="1:8" ht="20.25" customHeight="1">
      <c r="A6" s="13" t="s">
        <v>8</v>
      </c>
      <c r="B6" s="14" t="s">
        <v>7</v>
      </c>
      <c r="C6" s="15">
        <f>C7+C8+C10+C11+C12+C13+C14+C16+C15+C17+C9</f>
        <v>1172200</v>
      </c>
      <c r="D6" s="15">
        <f>D7+D8+D10+D11+D12+D13+D14+D16+D15+D17+D9</f>
        <v>0</v>
      </c>
      <c r="E6" s="15">
        <f>E7+E8+E10+E11+E12+E13+E14+E16+E15+E17+E9</f>
        <v>1156982.3800000001</v>
      </c>
      <c r="F6" s="12">
        <f t="shared" si="0"/>
        <v>98.70178979696298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801077.53</v>
      </c>
      <c r="D7" s="18">
        <v>0</v>
      </c>
      <c r="E7" s="18">
        <v>801077.53</v>
      </c>
      <c r="F7" s="19">
        <f t="shared" si="0"/>
        <v>100</v>
      </c>
    </row>
    <row r="8" spans="1:6" s="4" customFormat="1" ht="12.75">
      <c r="A8" s="16" t="s">
        <v>13</v>
      </c>
      <c r="B8" s="17" t="s">
        <v>12</v>
      </c>
      <c r="C8" s="18">
        <v>239232.41</v>
      </c>
      <c r="D8" s="18">
        <v>0</v>
      </c>
      <c r="E8" s="18">
        <v>238149.48</v>
      </c>
      <c r="F8" s="19">
        <f t="shared" si="0"/>
        <v>99.54733140045698</v>
      </c>
    </row>
    <row r="9" spans="1:6" s="4" customFormat="1" ht="12.75">
      <c r="A9" s="16" t="s">
        <v>100</v>
      </c>
      <c r="B9" s="17" t="s">
        <v>99</v>
      </c>
      <c r="C9" s="18">
        <v>1372.06</v>
      </c>
      <c r="D9" s="18"/>
      <c r="E9" s="18">
        <v>1372.06</v>
      </c>
      <c r="F9" s="19">
        <f t="shared" si="0"/>
        <v>100</v>
      </c>
    </row>
    <row r="10" spans="1:6" s="4" customFormat="1" ht="12.75">
      <c r="A10" s="16" t="s">
        <v>15</v>
      </c>
      <c r="B10" s="17" t="s">
        <v>14</v>
      </c>
      <c r="C10" s="18">
        <v>9200</v>
      </c>
      <c r="D10" s="18">
        <v>0</v>
      </c>
      <c r="E10" s="18">
        <v>9152.52</v>
      </c>
      <c r="F10" s="19">
        <f t="shared" si="0"/>
        <v>99.48391304347827</v>
      </c>
    </row>
    <row r="11" spans="1:6" s="4" customFormat="1" ht="12.75">
      <c r="A11" s="16" t="s">
        <v>30</v>
      </c>
      <c r="B11" s="17" t="s">
        <v>29</v>
      </c>
      <c r="C11" s="18">
        <v>25000</v>
      </c>
      <c r="D11" s="18"/>
      <c r="E11" s="18">
        <v>15827</v>
      </c>
      <c r="F11" s="19">
        <f t="shared" si="0"/>
        <v>63.308</v>
      </c>
    </row>
    <row r="12" spans="1:6" s="4" customFormat="1" ht="12.75">
      <c r="A12" s="16" t="s">
        <v>17</v>
      </c>
      <c r="B12" s="17" t="s">
        <v>16</v>
      </c>
      <c r="C12" s="18">
        <v>1200</v>
      </c>
      <c r="D12" s="18">
        <v>0</v>
      </c>
      <c r="E12" s="18">
        <v>1200</v>
      </c>
      <c r="F12" s="19">
        <f t="shared" si="0"/>
        <v>100</v>
      </c>
    </row>
    <row r="13" spans="1:6" s="4" customFormat="1" ht="12.75">
      <c r="A13" s="16" t="s">
        <v>19</v>
      </c>
      <c r="B13" s="17" t="s">
        <v>18</v>
      </c>
      <c r="C13" s="18">
        <v>11000</v>
      </c>
      <c r="D13" s="18">
        <v>0</v>
      </c>
      <c r="E13" s="18">
        <v>6776</v>
      </c>
      <c r="F13" s="19">
        <f t="shared" si="0"/>
        <v>61.6</v>
      </c>
    </row>
    <row r="14" spans="1:6" s="4" customFormat="1" ht="12.75">
      <c r="A14" s="16" t="s">
        <v>77</v>
      </c>
      <c r="B14" s="17" t="s">
        <v>76</v>
      </c>
      <c r="C14" s="18">
        <v>7118</v>
      </c>
      <c r="D14" s="18">
        <v>0</v>
      </c>
      <c r="E14" s="18">
        <v>6437.79</v>
      </c>
      <c r="F14" s="19">
        <f t="shared" si="0"/>
        <v>90.44380443944928</v>
      </c>
    </row>
    <row r="15" spans="1:6" s="4" customFormat="1" ht="12" customHeight="1">
      <c r="A15" s="16" t="s">
        <v>50</v>
      </c>
      <c r="B15" s="17" t="s">
        <v>49</v>
      </c>
      <c r="C15" s="18">
        <v>15500</v>
      </c>
      <c r="D15" s="18"/>
      <c r="E15" s="18">
        <v>15500</v>
      </c>
      <c r="F15" s="19">
        <f t="shared" si="0"/>
        <v>100</v>
      </c>
    </row>
    <row r="16" spans="1:6" s="4" customFormat="1" ht="12.75">
      <c r="A16" s="16" t="s">
        <v>79</v>
      </c>
      <c r="B16" s="17" t="s">
        <v>78</v>
      </c>
      <c r="C16" s="18">
        <v>54500</v>
      </c>
      <c r="D16" s="18">
        <v>0</v>
      </c>
      <c r="E16" s="18">
        <v>54500</v>
      </c>
      <c r="F16" s="19">
        <f>E16/C16*100</f>
        <v>100</v>
      </c>
    </row>
    <row r="17" spans="1:6" s="4" customFormat="1" ht="11.25" customHeight="1">
      <c r="A17" s="16" t="s">
        <v>85</v>
      </c>
      <c r="B17" s="17" t="s">
        <v>84</v>
      </c>
      <c r="C17" s="18">
        <v>7000</v>
      </c>
      <c r="D17" s="18"/>
      <c r="E17" s="18">
        <v>6990</v>
      </c>
      <c r="F17" s="19">
        <f>E17/C17*100</f>
        <v>99.85714285714286</v>
      </c>
    </row>
    <row r="18" spans="1:6" s="4" customFormat="1" ht="13.5" customHeight="1">
      <c r="A18" s="25" t="s">
        <v>89</v>
      </c>
      <c r="B18" s="40" t="s">
        <v>90</v>
      </c>
      <c r="C18" s="41">
        <f>C19</f>
        <v>38100</v>
      </c>
      <c r="D18" s="41"/>
      <c r="E18" s="41">
        <f>E19</f>
        <v>38100</v>
      </c>
      <c r="F18" s="42">
        <f>E18/C18*100</f>
        <v>100</v>
      </c>
    </row>
    <row r="19" spans="1:6" s="4" customFormat="1" ht="14.25" customHeight="1">
      <c r="A19" s="16" t="s">
        <v>88</v>
      </c>
      <c r="B19" s="17" t="s">
        <v>86</v>
      </c>
      <c r="C19" s="18">
        <v>38100</v>
      </c>
      <c r="D19" s="18"/>
      <c r="E19" s="18">
        <v>38100</v>
      </c>
      <c r="F19" s="19">
        <f>E19/C19*100</f>
        <v>100</v>
      </c>
    </row>
    <row r="20" spans="1:8" ht="14.25" customHeight="1">
      <c r="A20" s="13" t="s">
        <v>24</v>
      </c>
      <c r="B20" s="14" t="s">
        <v>23</v>
      </c>
      <c r="C20" s="15">
        <f>C21</f>
        <v>5000</v>
      </c>
      <c r="D20" s="15">
        <f>D21</f>
        <v>0</v>
      </c>
      <c r="E20" s="15">
        <f>E21</f>
        <v>0</v>
      </c>
      <c r="F20" s="12">
        <v>0</v>
      </c>
      <c r="G20" s="2"/>
      <c r="H20" s="2"/>
    </row>
    <row r="21" spans="1:6" s="4" customFormat="1" ht="14.25" customHeight="1">
      <c r="A21" s="16" t="s">
        <v>87</v>
      </c>
      <c r="B21" s="17" t="s">
        <v>73</v>
      </c>
      <c r="C21" s="18">
        <v>5000</v>
      </c>
      <c r="D21" s="18">
        <v>0</v>
      </c>
      <c r="E21" s="18">
        <v>0</v>
      </c>
      <c r="F21" s="19">
        <v>0</v>
      </c>
    </row>
    <row r="22" spans="1:8" ht="12.75" customHeight="1">
      <c r="A22" s="13" t="s">
        <v>53</v>
      </c>
      <c r="B22" s="14" t="s">
        <v>54</v>
      </c>
      <c r="C22" s="15">
        <f>C24+C23</f>
        <v>3500</v>
      </c>
      <c r="D22" s="15">
        <f>D24+D23</f>
        <v>2986</v>
      </c>
      <c r="E22" s="15">
        <f>E24+E23</f>
        <v>1860</v>
      </c>
      <c r="F22" s="12">
        <f aca="true" t="shared" si="1" ref="F22:F28">E22/C22*100</f>
        <v>53.142857142857146</v>
      </c>
      <c r="G22" s="2"/>
      <c r="H22" s="2"/>
    </row>
    <row r="23" spans="1:6" s="4" customFormat="1" ht="11.25" customHeight="1">
      <c r="A23" s="16" t="s">
        <v>85</v>
      </c>
      <c r="B23" s="17" t="s">
        <v>84</v>
      </c>
      <c r="C23" s="18">
        <v>1000</v>
      </c>
      <c r="D23" s="18"/>
      <c r="E23" s="18">
        <v>0</v>
      </c>
      <c r="F23" s="19">
        <f t="shared" si="1"/>
        <v>0</v>
      </c>
    </row>
    <row r="24" spans="1:6" s="4" customFormat="1" ht="12.75">
      <c r="A24" s="16" t="s">
        <v>88</v>
      </c>
      <c r="B24" s="17" t="s">
        <v>86</v>
      </c>
      <c r="C24" s="18">
        <v>2500</v>
      </c>
      <c r="D24" s="18">
        <v>2986</v>
      </c>
      <c r="E24" s="18">
        <v>1860</v>
      </c>
      <c r="F24" s="19">
        <f t="shared" si="1"/>
        <v>74.4</v>
      </c>
    </row>
    <row r="25" spans="1:6" s="5" customFormat="1" ht="18.75">
      <c r="A25" s="9" t="s">
        <v>28</v>
      </c>
      <c r="B25" s="10" t="s">
        <v>27</v>
      </c>
      <c r="C25" s="11">
        <f>C26</f>
        <v>108293</v>
      </c>
      <c r="D25" s="11">
        <f>D26</f>
        <v>293800</v>
      </c>
      <c r="E25" s="11">
        <f>E26</f>
        <v>108293</v>
      </c>
      <c r="F25" s="12">
        <f t="shared" si="1"/>
        <v>100</v>
      </c>
    </row>
    <row r="26" spans="1:8" ht="15.75">
      <c r="A26" s="13" t="s">
        <v>26</v>
      </c>
      <c r="B26" s="14" t="s">
        <v>25</v>
      </c>
      <c r="C26" s="15">
        <f>C27+C28+C29+C31+C30</f>
        <v>108293</v>
      </c>
      <c r="D26" s="15">
        <f>D27+D28+D29+D31+D30</f>
        <v>293800</v>
      </c>
      <c r="E26" s="15">
        <f>E27+E28+E29+E31+E30</f>
        <v>108293</v>
      </c>
      <c r="F26" s="12">
        <f t="shared" si="1"/>
        <v>100</v>
      </c>
      <c r="G26" s="6"/>
      <c r="H26" s="2"/>
    </row>
    <row r="27" spans="1:6" s="4" customFormat="1" ht="12.75">
      <c r="A27" s="16" t="s">
        <v>9</v>
      </c>
      <c r="B27" s="17" t="s">
        <v>6</v>
      </c>
      <c r="C27" s="18">
        <v>79583</v>
      </c>
      <c r="D27" s="18">
        <v>0</v>
      </c>
      <c r="E27" s="18">
        <v>79583</v>
      </c>
      <c r="F27" s="19">
        <f t="shared" si="1"/>
        <v>100</v>
      </c>
    </row>
    <row r="28" spans="1:6" s="4" customFormat="1" ht="15" customHeight="1">
      <c r="A28" s="16" t="s">
        <v>19</v>
      </c>
      <c r="B28" s="17" t="s">
        <v>18</v>
      </c>
      <c r="C28" s="18">
        <v>1970</v>
      </c>
      <c r="D28" s="18">
        <v>0</v>
      </c>
      <c r="E28" s="18">
        <v>1970</v>
      </c>
      <c r="F28" s="19">
        <f t="shared" si="1"/>
        <v>100</v>
      </c>
    </row>
    <row r="29" spans="1:6" s="4" customFormat="1" ht="12.75">
      <c r="A29" s="16" t="s">
        <v>13</v>
      </c>
      <c r="B29" s="17" t="s">
        <v>12</v>
      </c>
      <c r="C29" s="18">
        <v>24035</v>
      </c>
      <c r="D29" s="18">
        <v>0</v>
      </c>
      <c r="E29" s="18">
        <v>24035</v>
      </c>
      <c r="F29" s="19">
        <f aca="true" t="shared" si="2" ref="F29:F35">E29/C29*100</f>
        <v>100</v>
      </c>
    </row>
    <row r="30" spans="1:6" s="5" customFormat="1" ht="7.5" customHeight="1">
      <c r="A30" s="16" t="s">
        <v>17</v>
      </c>
      <c r="B30" s="20" t="s">
        <v>16</v>
      </c>
      <c r="C30" s="21">
        <v>0</v>
      </c>
      <c r="D30" s="21">
        <v>293800</v>
      </c>
      <c r="E30" s="21">
        <v>0</v>
      </c>
      <c r="F30" s="19">
        <v>0</v>
      </c>
    </row>
    <row r="31" spans="1:6" s="4" customFormat="1" ht="12" customHeight="1">
      <c r="A31" s="16" t="s">
        <v>85</v>
      </c>
      <c r="B31" s="17" t="s">
        <v>84</v>
      </c>
      <c r="C31" s="18">
        <v>2705</v>
      </c>
      <c r="D31" s="18">
        <v>0</v>
      </c>
      <c r="E31" s="18">
        <v>2705</v>
      </c>
      <c r="F31" s="19">
        <f t="shared" si="2"/>
        <v>100</v>
      </c>
    </row>
    <row r="32" spans="1:6" s="5" customFormat="1" ht="23.25">
      <c r="A32" s="9" t="s">
        <v>34</v>
      </c>
      <c r="B32" s="10" t="s">
        <v>33</v>
      </c>
      <c r="C32" s="11">
        <f>C35+C33</f>
        <v>3000</v>
      </c>
      <c r="D32" s="11">
        <f>D35+D33</f>
        <v>0</v>
      </c>
      <c r="E32" s="11">
        <f>E35+E33</f>
        <v>0</v>
      </c>
      <c r="F32" s="12">
        <f t="shared" si="2"/>
        <v>0</v>
      </c>
    </row>
    <row r="33" spans="1:6" s="5" customFormat="1" ht="21" customHeight="1">
      <c r="A33" s="25" t="s">
        <v>93</v>
      </c>
      <c r="B33" s="43" t="s">
        <v>94</v>
      </c>
      <c r="C33" s="27">
        <f>C34</f>
        <v>1000</v>
      </c>
      <c r="D33" s="27">
        <f>D34</f>
        <v>0</v>
      </c>
      <c r="E33" s="27">
        <f>E34</f>
        <v>0</v>
      </c>
      <c r="F33" s="12">
        <f t="shared" si="2"/>
        <v>0</v>
      </c>
    </row>
    <row r="34" spans="1:6" s="4" customFormat="1" ht="12.75">
      <c r="A34" s="16" t="s">
        <v>22</v>
      </c>
      <c r="B34" s="17" t="s">
        <v>84</v>
      </c>
      <c r="C34" s="18">
        <v>1000</v>
      </c>
      <c r="D34" s="18"/>
      <c r="E34" s="18">
        <v>0</v>
      </c>
      <c r="F34" s="19">
        <f t="shared" si="2"/>
        <v>0</v>
      </c>
    </row>
    <row r="35" spans="1:8" ht="15.75">
      <c r="A35" s="13" t="s">
        <v>32</v>
      </c>
      <c r="B35" s="14" t="s">
        <v>31</v>
      </c>
      <c r="C35" s="15">
        <f>C37+C36</f>
        <v>2000</v>
      </c>
      <c r="D35" s="15">
        <f>D37</f>
        <v>0</v>
      </c>
      <c r="E35" s="15">
        <f>E37+E36</f>
        <v>0</v>
      </c>
      <c r="F35" s="12">
        <f t="shared" si="2"/>
        <v>0</v>
      </c>
      <c r="G35" s="2"/>
      <c r="H35" s="2"/>
    </row>
    <row r="36" spans="1:8" ht="9" customHeight="1">
      <c r="A36" s="16" t="s">
        <v>17</v>
      </c>
      <c r="B36" s="30" t="s">
        <v>16</v>
      </c>
      <c r="C36" s="31">
        <v>0</v>
      </c>
      <c r="D36" s="31"/>
      <c r="E36" s="31">
        <v>0</v>
      </c>
      <c r="F36" s="19">
        <v>0</v>
      </c>
      <c r="G36" s="2"/>
      <c r="H36" s="2"/>
    </row>
    <row r="37" spans="1:6" s="4" customFormat="1" ht="13.5" customHeight="1">
      <c r="A37" s="16" t="s">
        <v>85</v>
      </c>
      <c r="B37" s="17" t="s">
        <v>84</v>
      </c>
      <c r="C37" s="18">
        <v>2000</v>
      </c>
      <c r="D37" s="18">
        <v>0</v>
      </c>
      <c r="E37" s="18">
        <v>0</v>
      </c>
      <c r="F37" s="19">
        <f>E37/C37*100</f>
        <v>0</v>
      </c>
    </row>
    <row r="38" spans="1:6" s="4" customFormat="1" ht="15.75" customHeight="1">
      <c r="A38" s="9" t="s">
        <v>36</v>
      </c>
      <c r="B38" s="10" t="s">
        <v>35</v>
      </c>
      <c r="C38" s="11">
        <f>C41+C39+C45</f>
        <v>2125518.61</v>
      </c>
      <c r="D38" s="11">
        <f>D41+D39+D45</f>
        <v>881400</v>
      </c>
      <c r="E38" s="11">
        <f>E41+E39+E45</f>
        <v>2072107.24</v>
      </c>
      <c r="F38" s="12">
        <f>E38/C38*100</f>
        <v>97.48713703334737</v>
      </c>
    </row>
    <row r="39" spans="1:6" s="5" customFormat="1" ht="15" customHeight="1">
      <c r="A39" s="22" t="s">
        <v>55</v>
      </c>
      <c r="B39" s="23" t="s">
        <v>56</v>
      </c>
      <c r="C39" s="24">
        <f>C40</f>
        <v>3531.2</v>
      </c>
      <c r="D39" s="24">
        <f>D40</f>
        <v>293800</v>
      </c>
      <c r="E39" s="24">
        <f>E40</f>
        <v>0</v>
      </c>
      <c r="F39" s="12">
        <v>0</v>
      </c>
    </row>
    <row r="40" spans="1:6" s="5" customFormat="1" ht="15" customHeight="1">
      <c r="A40" s="16" t="s">
        <v>19</v>
      </c>
      <c r="B40" s="20" t="s">
        <v>18</v>
      </c>
      <c r="C40" s="21">
        <v>3531.2</v>
      </c>
      <c r="D40" s="21">
        <v>293800</v>
      </c>
      <c r="E40" s="21">
        <v>0</v>
      </c>
      <c r="F40" s="19">
        <v>0</v>
      </c>
    </row>
    <row r="41" spans="1:6" s="5" customFormat="1" ht="15" customHeight="1">
      <c r="A41" s="25" t="s">
        <v>46</v>
      </c>
      <c r="B41" s="26" t="s">
        <v>47</v>
      </c>
      <c r="C41" s="27">
        <f>C42+C43+C44</f>
        <v>2064787.41</v>
      </c>
      <c r="D41" s="27">
        <f>D42+D43+D44</f>
        <v>293800</v>
      </c>
      <c r="E41" s="27">
        <f>E42+E43+E44</f>
        <v>2014907.24</v>
      </c>
      <c r="F41" s="12">
        <f>E41/C41*100</f>
        <v>97.58424669976074</v>
      </c>
    </row>
    <row r="42" spans="1:6" s="5" customFormat="1" ht="13.5" customHeight="1">
      <c r="A42" s="16" t="s">
        <v>17</v>
      </c>
      <c r="B42" s="20" t="s">
        <v>16</v>
      </c>
      <c r="C42" s="21">
        <v>2064787.41</v>
      </c>
      <c r="D42" s="21">
        <v>293800</v>
      </c>
      <c r="E42" s="21">
        <v>2014907.24</v>
      </c>
      <c r="F42" s="19">
        <f>E42/C42*100</f>
        <v>97.58424669976074</v>
      </c>
    </row>
    <row r="43" spans="1:6" s="4" customFormat="1" ht="7.5" customHeight="1">
      <c r="A43" s="16" t="s">
        <v>19</v>
      </c>
      <c r="B43" s="17" t="s">
        <v>18</v>
      </c>
      <c r="C43" s="18">
        <v>0</v>
      </c>
      <c r="D43" s="18">
        <v>0</v>
      </c>
      <c r="E43" s="18">
        <v>0</v>
      </c>
      <c r="F43" s="19">
        <v>0</v>
      </c>
    </row>
    <row r="44" spans="1:6" s="4" customFormat="1" ht="8.25" customHeight="1">
      <c r="A44" s="16" t="s">
        <v>21</v>
      </c>
      <c r="B44" s="17" t="s">
        <v>20</v>
      </c>
      <c r="C44" s="18">
        <v>0</v>
      </c>
      <c r="D44" s="18">
        <v>0</v>
      </c>
      <c r="E44" s="18">
        <v>0</v>
      </c>
      <c r="F44" s="19">
        <v>0</v>
      </c>
    </row>
    <row r="45" spans="1:6" s="4" customFormat="1" ht="14.25" customHeight="1">
      <c r="A45" s="25" t="s">
        <v>64</v>
      </c>
      <c r="B45" s="26" t="s">
        <v>63</v>
      </c>
      <c r="C45" s="27">
        <f>C46</f>
        <v>57200</v>
      </c>
      <c r="D45" s="27">
        <f>D46</f>
        <v>293800</v>
      </c>
      <c r="E45" s="27">
        <f>E46</f>
        <v>57200</v>
      </c>
      <c r="F45" s="12">
        <f aca="true" t="shared" si="3" ref="F45:F50">E45/C45*100</f>
        <v>100</v>
      </c>
    </row>
    <row r="46" spans="1:6" s="4" customFormat="1" ht="12.75" customHeight="1">
      <c r="A46" s="16" t="s">
        <v>19</v>
      </c>
      <c r="B46" s="20" t="s">
        <v>18</v>
      </c>
      <c r="C46" s="21">
        <v>57200</v>
      </c>
      <c r="D46" s="21">
        <v>293800</v>
      </c>
      <c r="E46" s="21">
        <v>57200</v>
      </c>
      <c r="F46" s="19">
        <f t="shared" si="3"/>
        <v>100</v>
      </c>
    </row>
    <row r="47" spans="1:6" s="5" customFormat="1" ht="18.75">
      <c r="A47" s="9" t="s">
        <v>40</v>
      </c>
      <c r="B47" s="10" t="s">
        <v>39</v>
      </c>
      <c r="C47" s="11">
        <f>C55+C48+C50</f>
        <v>886268</v>
      </c>
      <c r="D47" s="11">
        <f>D55+D48</f>
        <v>293800</v>
      </c>
      <c r="E47" s="11">
        <f>E55+E48+E50</f>
        <v>807480.01</v>
      </c>
      <c r="F47" s="12">
        <f t="shared" si="3"/>
        <v>91.1101393709352</v>
      </c>
    </row>
    <row r="48" spans="1:6" s="5" customFormat="1" ht="15.75" customHeight="1">
      <c r="A48" s="13" t="s">
        <v>66</v>
      </c>
      <c r="B48" s="14" t="s">
        <v>65</v>
      </c>
      <c r="C48" s="15">
        <f>C49</f>
        <v>88100</v>
      </c>
      <c r="D48" s="15">
        <f>D49</f>
        <v>0</v>
      </c>
      <c r="E48" s="15">
        <f>E49</f>
        <v>17206.56</v>
      </c>
      <c r="F48" s="12">
        <f t="shared" si="3"/>
        <v>19.53071509648127</v>
      </c>
    </row>
    <row r="49" spans="1:6" s="5" customFormat="1" ht="14.25" customHeight="1">
      <c r="A49" s="16" t="s">
        <v>17</v>
      </c>
      <c r="B49" s="17" t="s">
        <v>16</v>
      </c>
      <c r="C49" s="18">
        <v>88100</v>
      </c>
      <c r="D49" s="18">
        <v>0</v>
      </c>
      <c r="E49" s="18">
        <v>17206.56</v>
      </c>
      <c r="F49" s="19">
        <f t="shared" si="3"/>
        <v>19.53071509648127</v>
      </c>
    </row>
    <row r="50" spans="1:6" s="5" customFormat="1" ht="15" customHeight="1">
      <c r="A50" s="35" t="s">
        <v>68</v>
      </c>
      <c r="B50" s="32" t="s">
        <v>67</v>
      </c>
      <c r="C50" s="33">
        <f>C54+C52+C53+C51</f>
        <v>3705</v>
      </c>
      <c r="D50" s="33">
        <f>D54+D52+D53+D51</f>
        <v>0</v>
      </c>
      <c r="E50" s="33">
        <f>E54+E52+E53+E51</f>
        <v>3547</v>
      </c>
      <c r="F50" s="12">
        <f t="shared" si="3"/>
        <v>95.73549257759784</v>
      </c>
    </row>
    <row r="51" spans="1:6" s="4" customFormat="1" ht="8.25" customHeight="1">
      <c r="A51" s="16" t="s">
        <v>17</v>
      </c>
      <c r="B51" s="17" t="s">
        <v>16</v>
      </c>
      <c r="C51" s="18">
        <v>0</v>
      </c>
      <c r="D51" s="18"/>
      <c r="E51" s="18">
        <v>0</v>
      </c>
      <c r="F51" s="19">
        <v>0</v>
      </c>
    </row>
    <row r="52" spans="1:6" s="5" customFormat="1" ht="6.75" customHeight="1">
      <c r="A52" s="39" t="s">
        <v>19</v>
      </c>
      <c r="B52" s="30" t="s">
        <v>18</v>
      </c>
      <c r="C52" s="31">
        <v>0</v>
      </c>
      <c r="D52" s="31"/>
      <c r="E52" s="31">
        <v>0</v>
      </c>
      <c r="F52" s="19">
        <v>0</v>
      </c>
    </row>
    <row r="53" spans="1:6" s="5" customFormat="1" ht="13.5" customHeight="1">
      <c r="A53" s="16" t="s">
        <v>52</v>
      </c>
      <c r="B53" s="30" t="s">
        <v>51</v>
      </c>
      <c r="C53" s="31">
        <v>3705</v>
      </c>
      <c r="D53" s="31"/>
      <c r="E53" s="31">
        <v>3547</v>
      </c>
      <c r="F53" s="19">
        <f>E53/C53*100</f>
        <v>95.73549257759784</v>
      </c>
    </row>
    <row r="54" spans="1:6" s="5" customFormat="1" ht="7.5" customHeight="1">
      <c r="A54" s="16" t="s">
        <v>22</v>
      </c>
      <c r="B54" s="17" t="s">
        <v>49</v>
      </c>
      <c r="C54" s="18">
        <v>0</v>
      </c>
      <c r="D54" s="18"/>
      <c r="E54" s="18">
        <v>0</v>
      </c>
      <c r="F54" s="19">
        <v>0</v>
      </c>
    </row>
    <row r="55" spans="1:8" ht="14.25" customHeight="1">
      <c r="A55" s="13" t="s">
        <v>38</v>
      </c>
      <c r="B55" s="14" t="s">
        <v>37</v>
      </c>
      <c r="C55" s="15">
        <f>C56+C57+C64+C63+C58+C59+C60+C62+C61</f>
        <v>794463</v>
      </c>
      <c r="D55" s="15">
        <f>D56+D57+D64+D63+D58+D59+D60+D62+D61</f>
        <v>293800</v>
      </c>
      <c r="E55" s="15">
        <f>E56+E57+E64+E63+E58+E59+E60+E62+E61</f>
        <v>786726.45</v>
      </c>
      <c r="F55" s="12">
        <f aca="true" t="shared" si="4" ref="F55:F63">E55/C55*100</f>
        <v>99.02619127637158</v>
      </c>
      <c r="G55" s="2"/>
      <c r="H55" s="2"/>
    </row>
    <row r="56" spans="1:6" s="4" customFormat="1" ht="12.75">
      <c r="A56" s="16" t="s">
        <v>30</v>
      </c>
      <c r="B56" s="17" t="s">
        <v>29</v>
      </c>
      <c r="C56" s="18">
        <v>73000</v>
      </c>
      <c r="D56" s="18">
        <v>0</v>
      </c>
      <c r="E56" s="18">
        <v>73000</v>
      </c>
      <c r="F56" s="19">
        <f t="shared" si="4"/>
        <v>100</v>
      </c>
    </row>
    <row r="57" spans="1:6" s="4" customFormat="1" ht="8.25" customHeight="1">
      <c r="A57" s="16" t="s">
        <v>82</v>
      </c>
      <c r="B57" s="17" t="s">
        <v>80</v>
      </c>
      <c r="C57" s="18">
        <v>0</v>
      </c>
      <c r="D57" s="18"/>
      <c r="E57" s="18">
        <v>0</v>
      </c>
      <c r="F57" s="19">
        <v>0</v>
      </c>
    </row>
    <row r="58" spans="1:6" s="4" customFormat="1" ht="12.75" customHeight="1">
      <c r="A58" s="16" t="s">
        <v>17</v>
      </c>
      <c r="B58" s="17" t="s">
        <v>16</v>
      </c>
      <c r="C58" s="18">
        <v>163463</v>
      </c>
      <c r="D58" s="18"/>
      <c r="E58" s="18">
        <v>156654.36</v>
      </c>
      <c r="F58" s="19">
        <f t="shared" si="4"/>
        <v>95.8347515951622</v>
      </c>
    </row>
    <row r="59" spans="1:6" s="4" customFormat="1" ht="12.75" customHeight="1">
      <c r="A59" s="16" t="s">
        <v>19</v>
      </c>
      <c r="B59" s="20" t="s">
        <v>18</v>
      </c>
      <c r="C59" s="21">
        <v>400000</v>
      </c>
      <c r="D59" s="21">
        <v>293800</v>
      </c>
      <c r="E59" s="21">
        <v>400000</v>
      </c>
      <c r="F59" s="19">
        <f t="shared" si="4"/>
        <v>100</v>
      </c>
    </row>
    <row r="60" spans="1:6" s="4" customFormat="1" ht="6.75" customHeight="1">
      <c r="A60" s="16" t="s">
        <v>77</v>
      </c>
      <c r="B60" s="17" t="s">
        <v>76</v>
      </c>
      <c r="C60" s="18">
        <v>0</v>
      </c>
      <c r="D60" s="18">
        <v>0</v>
      </c>
      <c r="E60" s="18">
        <v>0</v>
      </c>
      <c r="F60" s="19">
        <v>0</v>
      </c>
    </row>
    <row r="61" spans="1:6" s="4" customFormat="1" ht="13.5" customHeight="1">
      <c r="A61" s="16" t="s">
        <v>50</v>
      </c>
      <c r="B61" s="17" t="s">
        <v>49</v>
      </c>
      <c r="C61" s="18">
        <v>134500</v>
      </c>
      <c r="D61" s="18"/>
      <c r="E61" s="18">
        <v>134405.6</v>
      </c>
      <c r="F61" s="19">
        <f t="shared" si="4"/>
        <v>99.92981412639406</v>
      </c>
    </row>
    <row r="62" spans="1:6" s="4" customFormat="1" ht="12.75">
      <c r="A62" s="16" t="s">
        <v>92</v>
      </c>
      <c r="B62" s="17" t="s">
        <v>91</v>
      </c>
      <c r="C62" s="18">
        <v>6525</v>
      </c>
      <c r="D62" s="18"/>
      <c r="E62" s="18">
        <v>6250</v>
      </c>
      <c r="F62" s="19">
        <f t="shared" si="4"/>
        <v>95.78544061302682</v>
      </c>
    </row>
    <row r="63" spans="1:6" s="4" customFormat="1" ht="13.5" customHeight="1">
      <c r="A63" s="16" t="s">
        <v>85</v>
      </c>
      <c r="B63" s="17" t="s">
        <v>84</v>
      </c>
      <c r="C63" s="18">
        <v>16475</v>
      </c>
      <c r="D63" s="18"/>
      <c r="E63" s="18">
        <v>16416.49</v>
      </c>
      <c r="F63" s="19">
        <f t="shared" si="4"/>
        <v>99.64485584218514</v>
      </c>
    </row>
    <row r="64" spans="1:6" s="4" customFormat="1" ht="12.75" customHeight="1">
      <c r="A64" s="16" t="s">
        <v>83</v>
      </c>
      <c r="B64" s="17" t="s">
        <v>81</v>
      </c>
      <c r="C64" s="18">
        <v>500</v>
      </c>
      <c r="D64" s="18"/>
      <c r="E64" s="18">
        <v>0</v>
      </c>
      <c r="F64" s="19">
        <v>0</v>
      </c>
    </row>
    <row r="65" spans="1:6" s="34" customFormat="1" ht="15" customHeight="1">
      <c r="A65" s="36" t="s">
        <v>69</v>
      </c>
      <c r="B65" s="37" t="s">
        <v>70</v>
      </c>
      <c r="C65" s="38">
        <f aca="true" t="shared" si="5" ref="C65:E66">C66</f>
        <v>13220.36</v>
      </c>
      <c r="D65" s="38">
        <f t="shared" si="5"/>
        <v>9773.86</v>
      </c>
      <c r="E65" s="38">
        <f t="shared" si="5"/>
        <v>13220.36</v>
      </c>
      <c r="F65" s="12">
        <f aca="true" t="shared" si="6" ref="F65:F70">E65/C65*100</f>
        <v>100</v>
      </c>
    </row>
    <row r="66" spans="1:6" s="34" customFormat="1" ht="22.5" customHeight="1">
      <c r="A66" s="35" t="s">
        <v>71</v>
      </c>
      <c r="B66" s="32" t="s">
        <v>72</v>
      </c>
      <c r="C66" s="33">
        <f t="shared" si="5"/>
        <v>13220.36</v>
      </c>
      <c r="D66" s="33">
        <f t="shared" si="5"/>
        <v>9773.86</v>
      </c>
      <c r="E66" s="33">
        <f t="shared" si="5"/>
        <v>13220.36</v>
      </c>
      <c r="F66" s="12">
        <f t="shared" si="6"/>
        <v>100</v>
      </c>
    </row>
    <row r="67" spans="1:6" s="4" customFormat="1" ht="15" customHeight="1">
      <c r="A67" s="16" t="s">
        <v>74</v>
      </c>
      <c r="B67" s="17" t="s">
        <v>18</v>
      </c>
      <c r="C67" s="18">
        <v>13220.36</v>
      </c>
      <c r="D67" s="18">
        <v>9773.86</v>
      </c>
      <c r="E67" s="18">
        <v>13220.36</v>
      </c>
      <c r="F67" s="19">
        <f t="shared" si="6"/>
        <v>100</v>
      </c>
    </row>
    <row r="68" spans="1:6" s="5" customFormat="1" ht="13.5" customHeight="1">
      <c r="A68" s="9" t="s">
        <v>44</v>
      </c>
      <c r="B68" s="10" t="s">
        <v>43</v>
      </c>
      <c r="C68" s="11">
        <f>C69+C72</f>
        <v>529400</v>
      </c>
      <c r="D68" s="11">
        <f>D69+D72</f>
        <v>0</v>
      </c>
      <c r="E68" s="11">
        <f>E69+E72</f>
        <v>529400</v>
      </c>
      <c r="F68" s="12">
        <f t="shared" si="6"/>
        <v>100</v>
      </c>
    </row>
    <row r="69" spans="1:8" ht="14.25" customHeight="1">
      <c r="A69" s="13" t="s">
        <v>42</v>
      </c>
      <c r="B69" s="14" t="s">
        <v>41</v>
      </c>
      <c r="C69" s="15">
        <f>C70+C71</f>
        <v>503700</v>
      </c>
      <c r="D69" s="15">
        <f>D70</f>
        <v>0</v>
      </c>
      <c r="E69" s="15">
        <f>E70+E71</f>
        <v>503700</v>
      </c>
      <c r="F69" s="12">
        <f t="shared" si="6"/>
        <v>100</v>
      </c>
      <c r="G69" s="2"/>
      <c r="H69" s="2"/>
    </row>
    <row r="70" spans="1:6" s="4" customFormat="1" ht="22.5">
      <c r="A70" s="16" t="s">
        <v>52</v>
      </c>
      <c r="B70" s="17" t="s">
        <v>51</v>
      </c>
      <c r="C70" s="18">
        <v>503700</v>
      </c>
      <c r="D70" s="18">
        <v>0</v>
      </c>
      <c r="E70" s="18">
        <v>503700</v>
      </c>
      <c r="F70" s="19">
        <f t="shared" si="6"/>
        <v>100</v>
      </c>
    </row>
    <row r="71" spans="1:6" s="4" customFormat="1" ht="7.5" customHeight="1">
      <c r="A71" s="16" t="s">
        <v>19</v>
      </c>
      <c r="B71" s="17" t="s">
        <v>18</v>
      </c>
      <c r="C71" s="18">
        <v>0</v>
      </c>
      <c r="D71" s="18"/>
      <c r="E71" s="18">
        <v>0</v>
      </c>
      <c r="F71" s="19">
        <v>0</v>
      </c>
    </row>
    <row r="72" spans="1:8" ht="15" customHeight="1">
      <c r="A72" s="13" t="s">
        <v>58</v>
      </c>
      <c r="B72" s="14" t="s">
        <v>57</v>
      </c>
      <c r="C72" s="15">
        <f>C73</f>
        <v>25700</v>
      </c>
      <c r="D72" s="15">
        <f>D73</f>
        <v>0</v>
      </c>
      <c r="E72" s="15">
        <f>E73</f>
        <v>25700</v>
      </c>
      <c r="F72" s="12">
        <f>E72/C72*100</f>
        <v>100</v>
      </c>
      <c r="G72" s="2"/>
      <c r="H72" s="2"/>
    </row>
    <row r="73" spans="1:6" s="4" customFormat="1" ht="22.5">
      <c r="A73" s="16" t="s">
        <v>52</v>
      </c>
      <c r="B73" s="17" t="s">
        <v>51</v>
      </c>
      <c r="C73" s="18">
        <v>25700</v>
      </c>
      <c r="D73" s="18">
        <v>0</v>
      </c>
      <c r="E73" s="18">
        <v>25700</v>
      </c>
      <c r="F73" s="19">
        <f>E73/C73*100</f>
        <v>100</v>
      </c>
    </row>
    <row r="74" spans="1:6" s="5" customFormat="1" ht="10.5" customHeight="1">
      <c r="A74" s="9" t="s">
        <v>59</v>
      </c>
      <c r="B74" s="10" t="s">
        <v>60</v>
      </c>
      <c r="C74" s="11">
        <f aca="true" t="shared" si="7" ref="C74:E75">C75</f>
        <v>0</v>
      </c>
      <c r="D74" s="11">
        <f t="shared" si="7"/>
        <v>0</v>
      </c>
      <c r="E74" s="11">
        <f t="shared" si="7"/>
        <v>0</v>
      </c>
      <c r="F74" s="12">
        <v>0</v>
      </c>
    </row>
    <row r="75" spans="1:8" ht="6.75" customHeight="1">
      <c r="A75" s="13" t="s">
        <v>62</v>
      </c>
      <c r="B75" s="14" t="s">
        <v>61</v>
      </c>
      <c r="C75" s="15">
        <f t="shared" si="7"/>
        <v>0</v>
      </c>
      <c r="D75" s="15">
        <f t="shared" si="7"/>
        <v>0</v>
      </c>
      <c r="E75" s="15">
        <f t="shared" si="7"/>
        <v>0</v>
      </c>
      <c r="F75" s="12">
        <v>0</v>
      </c>
      <c r="G75" s="2"/>
      <c r="H75" s="2"/>
    </row>
    <row r="76" spans="1:6" s="4" customFormat="1" ht="10.5" customHeight="1">
      <c r="A76" s="16" t="s">
        <v>21</v>
      </c>
      <c r="B76" s="17" t="s">
        <v>20</v>
      </c>
      <c r="C76" s="18">
        <v>0</v>
      </c>
      <c r="D76" s="18"/>
      <c r="E76" s="18">
        <v>0</v>
      </c>
      <c r="F76" s="19">
        <v>0</v>
      </c>
    </row>
    <row r="77" spans="1:6" ht="15.75">
      <c r="A77" s="7"/>
      <c r="B77" s="28" t="s">
        <v>3</v>
      </c>
      <c r="C77" s="29">
        <f>C5+C25+C32+C38+C47+C68+C74+C65</f>
        <v>4884499.97</v>
      </c>
      <c r="D77" s="29">
        <f>D5+D25+D32+D38+D47+D68+D74+D65</f>
        <v>1481759.86</v>
      </c>
      <c r="E77" s="29">
        <f>E5+E25+E32+E38+E47+E68+E74+E65</f>
        <v>4727442.99</v>
      </c>
      <c r="F77" s="12">
        <f>E77/C77*100</f>
        <v>96.78458427751818</v>
      </c>
    </row>
    <row r="78" spans="1:6" ht="6.75" customHeight="1">
      <c r="A78" s="7"/>
      <c r="B78" s="7"/>
      <c r="C78" s="7"/>
      <c r="D78" s="7"/>
      <c r="E78" s="7"/>
      <c r="F78" s="7"/>
    </row>
    <row r="79" spans="1:6" ht="12.75" hidden="1">
      <c r="A79" s="7"/>
      <c r="B79" s="7"/>
      <c r="C79" s="7"/>
      <c r="D79" s="7"/>
      <c r="E79" s="7"/>
      <c r="F79" s="7"/>
    </row>
    <row r="80" spans="1:6" ht="6.75" customHeight="1" hidden="1">
      <c r="A80" s="7"/>
      <c r="B80" s="7"/>
      <c r="C80" s="7"/>
      <c r="D80" s="7"/>
      <c r="E80" s="7"/>
      <c r="F80" s="7"/>
    </row>
    <row r="81" spans="1:6" ht="13.5" customHeight="1">
      <c r="A81" s="7" t="s">
        <v>96</v>
      </c>
      <c r="B81" s="7"/>
      <c r="C81" s="7"/>
      <c r="D81" s="7"/>
      <c r="E81" s="7" t="s">
        <v>97</v>
      </c>
      <c r="F81" s="7"/>
    </row>
    <row r="82" spans="1:6" ht="7.5" customHeight="1">
      <c r="A82" s="7"/>
      <c r="B82" s="7"/>
      <c r="C82" s="7"/>
      <c r="D82" s="7"/>
      <c r="E82" s="7"/>
      <c r="F82" s="7"/>
    </row>
    <row r="83" spans="1:6" ht="12.75">
      <c r="A83" s="7" t="s">
        <v>95</v>
      </c>
      <c r="B83" s="7"/>
      <c r="C83" s="7"/>
      <c r="D83" s="7"/>
      <c r="E83" s="7" t="s">
        <v>75</v>
      </c>
      <c r="F83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7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2020-12-02T13:30:18Z</cp:lastPrinted>
  <dcterms:created xsi:type="dcterms:W3CDTF">2005-01-31T11:17:35Z</dcterms:created>
  <dcterms:modified xsi:type="dcterms:W3CDTF">2021-01-06T07:58:23Z</dcterms:modified>
  <cp:category/>
  <cp:version/>
  <cp:contentType/>
  <cp:contentStatus/>
</cp:coreProperties>
</file>